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12060" tabRatio="381" activeTab="0"/>
  </bookViews>
  <sheets>
    <sheet name="贫困县开发统筹整合使用财政涉农资金表" sheetId="1" r:id="rId1"/>
  </sheets>
  <definedNames>
    <definedName name="_xlnm.Print_Titles" localSheetId="0">'贫困县开发统筹整合使用财政涉农资金表'!$4:$8</definedName>
  </definedNames>
  <calcPr fullCalcOnLoad="1"/>
</workbook>
</file>

<file path=xl/sharedStrings.xml><?xml version="1.0" encoding="utf-8"?>
<sst xmlns="http://schemas.openxmlformats.org/spreadsheetml/2006/main" count="425" uniqueCount="390">
  <si>
    <t>2018年湟源县统筹整合使用财政涉农资金情况表</t>
  </si>
  <si>
    <t>单位：万元</t>
  </si>
  <si>
    <t>序号</t>
  </si>
  <si>
    <t>建设内容</t>
  </si>
  <si>
    <t>2018年计划整合资金规模数年初计划数</t>
  </si>
  <si>
    <t>投资规模</t>
  </si>
  <si>
    <t>2018年计划整合资金规模调整数</t>
  </si>
  <si>
    <t>中央资金</t>
  </si>
  <si>
    <t>省级资金</t>
  </si>
  <si>
    <t>市级资金</t>
  </si>
  <si>
    <t>县级资金</t>
  </si>
  <si>
    <t>援青资金</t>
  </si>
  <si>
    <t>融资贷款</t>
  </si>
  <si>
    <t>其他</t>
  </si>
  <si>
    <t>合计</t>
  </si>
  <si>
    <t>贫困村</t>
  </si>
  <si>
    <t>非贫困村</t>
  </si>
  <si>
    <t>项目名称</t>
  </si>
  <si>
    <t>中央财政专项扶贫资金</t>
  </si>
  <si>
    <t>1</t>
  </si>
  <si>
    <t>村集体经济</t>
  </si>
  <si>
    <t>壮大村集体经济</t>
  </si>
  <si>
    <t>2</t>
  </si>
  <si>
    <t>旅游扶贫</t>
  </si>
  <si>
    <t>在日月乡上若药村、下若药村、乙细村以休闲度假、旅游观光、康体养生、创意农业、农耕体验为本园区旅游开发主题，达到旅游扶贫的目的</t>
  </si>
  <si>
    <t>雨露计划</t>
  </si>
  <si>
    <t>对贫困人口进行短期技能培训</t>
  </si>
  <si>
    <t>4</t>
  </si>
  <si>
    <t>民营企业补助资金</t>
  </si>
  <si>
    <t>用于饲草产业园风险防控资金</t>
  </si>
  <si>
    <t>青春创业风险防控资金</t>
  </si>
  <si>
    <t>注入金融机构，用于大学生等创业风险防控资金</t>
  </si>
  <si>
    <t>6</t>
  </si>
  <si>
    <t>湟源县光伏扶贫项目</t>
  </si>
  <si>
    <t>总装机规模7.2兆瓦,河拉台、董家庄等58个贫困村</t>
  </si>
  <si>
    <t>国际农发基金贷款项目</t>
  </si>
  <si>
    <t>重点开展南山灌区基础设施改造、增强市场准入、基层推广服务、畜牧养殖、农村妇女创业培训能力建设等项目。</t>
  </si>
  <si>
    <t>8</t>
  </si>
  <si>
    <t>饲草园风险防控金</t>
  </si>
  <si>
    <t>危旧房改造</t>
  </si>
  <si>
    <t>7乡2镇危旧房改造</t>
  </si>
  <si>
    <t>10</t>
  </si>
  <si>
    <t>贴息</t>
  </si>
  <si>
    <t>金融“530:”贷款、小额信贷贴息</t>
  </si>
  <si>
    <t>易地搬迁征地款</t>
  </si>
  <si>
    <t>征地置换款，建档立卡户易地搬迁补助款</t>
  </si>
  <si>
    <t>健康保险</t>
  </si>
  <si>
    <t>7乡两镇精准贫困户健康保险</t>
  </si>
  <si>
    <t>光伏公司土地租赁费</t>
  </si>
  <si>
    <t>产业资金</t>
  </si>
  <si>
    <t>贫困村补短板项目</t>
  </si>
  <si>
    <t>东西部协作</t>
  </si>
  <si>
    <t>高寒燕麦深加工建设项目</t>
  </si>
  <si>
    <t>作家沟文化旅游开发项目</t>
  </si>
  <si>
    <t>小高陵红色旅游开发建设项目</t>
  </si>
  <si>
    <t>大华镇池汉村商贸物流综合服务市场仓储车间建设项目</t>
  </si>
  <si>
    <t>产业发展资金</t>
  </si>
  <si>
    <t>旅游扶贫配套款</t>
  </si>
  <si>
    <t>东峡乡旅游扶贫配套款</t>
  </si>
  <si>
    <t>励志资金</t>
  </si>
  <si>
    <t>大华镇石咀村太阳能路灯建设项目</t>
  </si>
  <si>
    <t>安装太阳能路灯70杆</t>
  </si>
  <si>
    <t>大华镇河南村文化广场建设项目</t>
  </si>
  <si>
    <t>新建文化广场1600平方米、舞台一处太阳能路灯70杆</t>
  </si>
  <si>
    <t>巴燕乡福海村文化广场建设项目</t>
  </si>
  <si>
    <t>新建文化广场4000平方米</t>
  </si>
  <si>
    <t>巴燕乡新寺村文化广场建设项目</t>
  </si>
  <si>
    <t>波航乡甘沟村文化广场建设项目</t>
  </si>
  <si>
    <t>新建文化广场2900平方米</t>
  </si>
  <si>
    <t>国有林场扶贫项目</t>
  </si>
  <si>
    <t>东峡国营林场基础设施建设</t>
  </si>
  <si>
    <t>农业生产发展资金</t>
  </si>
  <si>
    <t>湟源县全膜覆盖栽培技术推广项目</t>
  </si>
  <si>
    <t>全县七乡两镇推广春覆膜栽培技术2万亩（春覆膜），其中马铃薯1.2万亩、饲料玉米0.6万亩、蔬菜0.2万亩。</t>
  </si>
  <si>
    <t>湟源县小麦病虫害防治项目</t>
  </si>
  <si>
    <t>在全县范围内开展小麦病虫害专业化统防统治与绿色防控融合示范0.2万亩，建立专业化防治组织2个，开展重大病虫应急防控1万亩。</t>
  </si>
  <si>
    <t>3</t>
  </si>
  <si>
    <t>湟源县种薯扩繁补贴项目</t>
  </si>
  <si>
    <t>2018年计划全县建立马铃薯脱毒种薯生产基地1.1万亩，落实在全县七乡两镇。其中建立马铃薯原种繁殖基地0.5万亩，落实在湟源县寺寨乡，由青海高原薯业有限公司负责实施；计划建立马铃薯脱毒种薯繁殖基地0.6万亩，实际建立马铃薯脱毒种薯繁殖基地0.6万亩，主要落实在和平、日月、申中、大华、巴燕、城关、波航、东峡六乡两镇，由湟源县农业技术推广中心实施，主要品种为下寨65、青薯9号。</t>
  </si>
  <si>
    <t>湟源县2018年基层农技推广体系改革与建设补助项目</t>
  </si>
  <si>
    <t>进一步深化基层农技推广服务体系建设，建立长期稳定农业科技试验示范基地4个，每个基地试验示范3项以上衔接适用技术模式，开展4次以上观摩培训活动；基层农技人员通过信息化手段，开展农技推广服务的比例达到70%以上；基层农技人员接受连续5天以上的脱产业务培训人数达到65人以上，进村入户开展技术指导服务不少于100个工作日，培育新型农业经营主体示范户700个。</t>
  </si>
  <si>
    <t>5</t>
  </si>
  <si>
    <r>
      <t>2018年度湟源</t>
    </r>
    <r>
      <rPr>
        <sz val="15"/>
        <color indexed="10"/>
        <rFont val="宋体"/>
        <family val="0"/>
      </rPr>
      <t>县</t>
    </r>
    <r>
      <rPr>
        <sz val="15"/>
        <color indexed="10"/>
        <rFont val="仿宋_GB2312"/>
        <family val="3"/>
      </rPr>
      <t>退牧</t>
    </r>
    <r>
      <rPr>
        <sz val="15"/>
        <color indexed="10"/>
        <rFont val="宋体"/>
        <family val="0"/>
      </rPr>
      <t>还</t>
    </r>
    <r>
      <rPr>
        <sz val="15"/>
        <color indexed="10"/>
        <rFont val="仿宋_GB2312"/>
        <family val="3"/>
      </rPr>
      <t>草工程</t>
    </r>
  </si>
  <si>
    <t>退化草地补播8万亩、舍饲棚圈补助100户</t>
  </si>
  <si>
    <t>粮改饲发展草食畜牧业试点项目</t>
  </si>
  <si>
    <t>在湟源县全县范围内建设，依据青海省财政厅《关于提前年下达2018年部分农牧业发展指标发展资金预算指标的通知》（青财农字{2017}2173号）下达主要建设任务：全县完成饲草种植面积5万亩以上，制作青贮、微贮饲草15万吨以上。</t>
  </si>
  <si>
    <t>7</t>
  </si>
  <si>
    <t>湟源县2018年农机深松整地项目</t>
  </si>
  <si>
    <t>我县在适宜开展深松的地区，按照规划实施农机深松作业面积2万亩, 每亩补助21元，其中安排1元/亩的资金作为工作经费和质检员劳务补助,总计投资42万元。
。</t>
  </si>
  <si>
    <t>农牧业发展资金</t>
  </si>
  <si>
    <t>修建游客服务中心780平方米</t>
  </si>
  <si>
    <t>9</t>
  </si>
  <si>
    <t>2018年农垦国有土地确权发证项目补助资金</t>
  </si>
  <si>
    <t>国有农牧场土地确权改革及土地证书发放。</t>
  </si>
  <si>
    <t>现代农业园区县级配套资金</t>
  </si>
  <si>
    <t>湟源县农业园区建设784平米花卉展示中心。</t>
  </si>
  <si>
    <t>11</t>
  </si>
  <si>
    <t>2018年农牧业生产救灾资金</t>
  </si>
  <si>
    <t>农业生产救灾补助100万元，设施蔬菜补助100栋，露地蔬菜补助2000亩</t>
  </si>
  <si>
    <t>12</t>
  </si>
  <si>
    <t>2018年草原湟虫防治补助资金</t>
  </si>
  <si>
    <t>蝗虫防治及监测</t>
  </si>
  <si>
    <t>13</t>
  </si>
  <si>
    <t>2018年忠德养殖专业合作社标准化牛棚建设补助资金</t>
  </si>
  <si>
    <t>畜棚建设1栋</t>
  </si>
  <si>
    <t>14</t>
  </si>
  <si>
    <t>配方肥推广项目</t>
  </si>
  <si>
    <t>推广配方肥面积10万亩，在和平乡小高陵村建立示范基地1000亩</t>
  </si>
  <si>
    <t>15</t>
  </si>
  <si>
    <t>农作物病虫害防治项目</t>
  </si>
  <si>
    <t>在全县实施农作物病虫害防治3万亩，其中小麦病虫害1万亩、油菜虫害1万亩农田鼠害1万亩</t>
  </si>
  <si>
    <t>16</t>
  </si>
  <si>
    <t>残膜回收项目</t>
  </si>
  <si>
    <t>在全县残膜回收12.2万公斤，每公斤补助1.5元</t>
  </si>
  <si>
    <t>17</t>
  </si>
  <si>
    <t>耕地质量监测工作和50个土壤养分监测</t>
  </si>
  <si>
    <t>在全县进行墒情监测点5个，土壤养分监测点50个。</t>
  </si>
  <si>
    <t>18</t>
  </si>
  <si>
    <t>休闲农业基地2个</t>
  </si>
  <si>
    <t>新建小木屋、木头栅栏、标识牌等</t>
  </si>
  <si>
    <t>19</t>
  </si>
  <si>
    <t>旧温室改造60栋</t>
  </si>
  <si>
    <t>改造旧温室60栋</t>
  </si>
  <si>
    <t>20</t>
  </si>
  <si>
    <t>蔬菜良种繁育</t>
  </si>
  <si>
    <t>建立蔬菜良种繁育田200亩</t>
  </si>
  <si>
    <t>21</t>
  </si>
  <si>
    <t>产地初加工</t>
  </si>
  <si>
    <t>建设初加工设施40座</t>
  </si>
  <si>
    <t>22</t>
  </si>
  <si>
    <t>人工饲草建设项目</t>
  </si>
  <si>
    <t>全县种植饲草13万亩</t>
  </si>
  <si>
    <t>23</t>
  </si>
  <si>
    <t>草原毒草防治</t>
  </si>
  <si>
    <r>
      <t>草原毒草防治</t>
    </r>
    <r>
      <rPr>
        <sz val="16"/>
        <color indexed="10"/>
        <rFont val="Times New Roman"/>
        <family val="1"/>
      </rPr>
      <t>7</t>
    </r>
    <r>
      <rPr>
        <sz val="16"/>
        <color indexed="10"/>
        <rFont val="仿宋_GB2312"/>
        <family val="3"/>
      </rPr>
      <t>万亩，其中日月乡5万亩，寺寨乡1万亩、申中乡1万亩</t>
    </r>
  </si>
  <si>
    <t>24</t>
  </si>
  <si>
    <t>牧草良种繁育基地</t>
  </si>
  <si>
    <t>全县建立牧草良种繁育基地0.5万亩</t>
  </si>
  <si>
    <t>25</t>
  </si>
  <si>
    <t>草原鼠害防治项目</t>
  </si>
  <si>
    <r>
      <t>防治高原鼢鼠40万亩，其中日月乡29万亩，寺寨乡</t>
    </r>
    <r>
      <rPr>
        <sz val="16"/>
        <color indexed="10"/>
        <rFont val="Times New Roman"/>
        <family val="1"/>
      </rPr>
      <t>10</t>
    </r>
    <r>
      <rPr>
        <sz val="16"/>
        <color indexed="10"/>
        <rFont val="仿宋_GB2312"/>
        <family val="3"/>
      </rPr>
      <t>万亩，巴燕乡</t>
    </r>
    <r>
      <rPr>
        <sz val="16"/>
        <color indexed="10"/>
        <rFont val="Times New Roman"/>
        <family val="1"/>
      </rPr>
      <t>1</t>
    </r>
    <r>
      <rPr>
        <sz val="16"/>
        <color indexed="10"/>
        <rFont val="仿宋_GB2312"/>
        <family val="3"/>
      </rPr>
      <t>万亩。</t>
    </r>
  </si>
  <si>
    <t>26</t>
  </si>
  <si>
    <t>开展信息进村入户推进试点项目</t>
  </si>
  <si>
    <t>全县新建与改造信息进村入户村级信息服务站40个，配套电脑40台、电视30台、电子屏15块、打字复印一体机30台等电子设备，同时安装门头门牌、工作制度等设施建设，20栋节地温室物联网系统建设</t>
  </si>
  <si>
    <t>27</t>
  </si>
  <si>
    <t>封湖育鱼项目</t>
  </si>
  <si>
    <t>开展宣传教育，开展执法检查，购置渔政服装。</t>
  </si>
  <si>
    <t>28</t>
  </si>
  <si>
    <t>集体经济清产核资项目资金</t>
  </si>
  <si>
    <t>农村集体资产清产核资工作主要任务是全面清查核实各类农村集体资产，明确集体资产所有权，建立健全集体资产台账和各项管理制度，加快农村集体资产监管平台建设。</t>
  </si>
  <si>
    <t>29</t>
  </si>
  <si>
    <t>新型职业农牧民培训项目</t>
  </si>
  <si>
    <t>新型职业农民培育工程生产经营性350名，青年农场主30名</t>
  </si>
  <si>
    <t>30</t>
  </si>
  <si>
    <t>省级农业化龙头企业</t>
  </si>
  <si>
    <t>购置设备利乐UHT杀菌机一套</t>
  </si>
  <si>
    <t>31</t>
  </si>
  <si>
    <t>2018年畜禽粪污资源化利用工程中央基建投资支出</t>
  </si>
  <si>
    <t>养殖场遮雨棚建设，羊舍内部地坪，无害化处理坑，青贮窖建设等</t>
  </si>
  <si>
    <t>32</t>
  </si>
  <si>
    <t>农作物种子工程项目</t>
  </si>
  <si>
    <t>项目总投资67万元，全部为省级财政资金67万元，麦类“三圃田”建设790亩30万元；麦类新品种繁殖1000亩9万元；优质蚕豆原种繁殖1000亩10万元；高海拔地区早熟油菜籽繁殖2700亩12万元；收储补贴6万元</t>
  </si>
  <si>
    <t>33</t>
  </si>
  <si>
    <t>上胡丹村乡村振兴试验示范点建设项目</t>
  </si>
  <si>
    <t>新建智能温室1栋，鱼塘及景观设施；购置垃圾桶、垃圾车等村环境治理配套设施，太阳能路灯，实施河道跨桥及场地硬化等基础设施建设，田间学校基础设施改造，多媒体电教设备及桌椅等设施配套；20栋温室水电路设施配套，项目建设规划及方案编制，工程设计与监理等。</t>
  </si>
  <si>
    <t>34</t>
  </si>
  <si>
    <t>农牧业产业园项目资金</t>
  </si>
  <si>
    <t>物联网，农业园区基础设施完善</t>
  </si>
  <si>
    <t>35</t>
  </si>
  <si>
    <t>扶持50家规模养殖场开展粪污资源化利用设施设备提升</t>
  </si>
  <si>
    <t xml:space="preserve">     50家规模养殖场雨水分流槽、遮雨棚等设施设备建设</t>
  </si>
  <si>
    <t>36</t>
  </si>
  <si>
    <t>2018年农垦国有农牧场改革发展专项资金</t>
  </si>
  <si>
    <t>主要用于国有农牧场畜牧业滚动发展</t>
  </si>
  <si>
    <t>37</t>
  </si>
  <si>
    <t>农产品品牌强农监测项目</t>
  </si>
  <si>
    <t xml:space="preserve">对全县范围内各蔬菜生产基地上市蔬菜进行农药残留速测，有机磷、有机氯等农药定量检测，鲜肉盐酸克伦特罗定量检测，购置定性、定量检测用耗材及器皿器具一批，补充实验室检测器皿器具，进行实验室改造，建设1个乡镇站实验室，对检测技术人员及种养殖户进行技术培训。
</t>
  </si>
  <si>
    <t>38</t>
  </si>
  <si>
    <t>盆栽及设施蔬菜品牌生产基地</t>
  </si>
  <si>
    <t>湟源县农业科技示范园区进行盆栽蔬菜示范，樱桃西红柿标准化生产，配备电脑及二维码打印机等产品追溯设备，开展基地产品质量安全追溯，对基地生产的樱桃西红柿进行绿色农产品产品认证及产品品牌宣传和推介。</t>
  </si>
  <si>
    <t>39</t>
  </si>
  <si>
    <t>肉牛、肉羊品牌生产基地</t>
  </si>
  <si>
    <t>引进牦牛种公牛16头，购置饲料搅拌机一台，申请注册商标2个，申报绿色农产品2个，建设互联网+平台以及进行品牌宣传推介等。</t>
  </si>
  <si>
    <t>40</t>
  </si>
  <si>
    <t>设施蔬菜品牌生产基地</t>
  </si>
  <si>
    <t>在基地推广水肥一体化及有机肥施用；病虫害绿色防控技术。配备农产品质量追溯设备，开展基地产品质量安全追溯，把好产品质量安全第一关。对基地生产的蔬菜进行无公害农产品产品认证及产品品牌宣传和推介。</t>
  </si>
  <si>
    <t>41</t>
  </si>
  <si>
    <t>家庭农牧场奖补项目</t>
  </si>
  <si>
    <t>购买牦牛、购置微型小货车一辆等</t>
  </si>
  <si>
    <t>42</t>
  </si>
  <si>
    <t>大学生创业项目</t>
  </si>
  <si>
    <t>支付大学生工作报酬</t>
  </si>
  <si>
    <t>43</t>
  </si>
  <si>
    <t>2018年农牧民专业合作社联合社发展
创建试点项目</t>
  </si>
  <si>
    <t>用于生产基础设施、生产资料、办公桌椅，档案柜、服务设施、机械设备、市场营销等</t>
  </si>
  <si>
    <t>44</t>
  </si>
  <si>
    <t>农民专业合作社省级示范社奖补项目</t>
  </si>
  <si>
    <t>用于生产基础设施、服务设施、基地建设、培育品牌、市场营销、骨干培训,购置配送车辆等</t>
  </si>
  <si>
    <t>45</t>
  </si>
  <si>
    <t>合作社带动服务小农户项目</t>
  </si>
  <si>
    <t>用于基地建设、购置机械设备等</t>
  </si>
  <si>
    <t>46</t>
  </si>
  <si>
    <t>2018年农业保险保费县级补贴资金</t>
  </si>
  <si>
    <t>粮食作物，经济作物保险及蔬菜种植保险</t>
  </si>
  <si>
    <t>47</t>
  </si>
  <si>
    <t>2018年第一批市级农牧业发展资金</t>
  </si>
  <si>
    <t>冬暖式温室提升改造75栋，设施水费一体化推广20栋</t>
  </si>
  <si>
    <t>48</t>
  </si>
  <si>
    <t>草原防火站县级配套资金</t>
  </si>
  <si>
    <t>防火架、监控设备、防火库配套</t>
  </si>
  <si>
    <t>水利发展资金</t>
  </si>
  <si>
    <t>湟源县2018年农田水利设施维修养护及公益性维修养护</t>
  </si>
  <si>
    <t>（1）淤地坝工程：维修养护淤地坝8座，分别为海底沟、上泉尔、下泉尔、三湾沟、多雪沟、立达沟（3座）。主要为坝下防冲浆砌石维修357.0m3。（2）泵站工程：维修养护泵站4座，分别为扎汉泵站、莫布拉泵站、大山根泵站、茶曲泵站等。主要为主机组维修养护144工日、输变电系统维修养护100工日、操作设备维修养护136工日、配电设备维修养护48工日；油气水系统维修养护232工日、拍门拦污栅等维修养护60工日。（3）堤防工程：维修养护堤防2处、总长21.0km，分别为湟水河北岸堤防12.2km（八败沟－卡路桥）、湟水河南岸堤防8.8km（东风桥－卡路桥）。主要为堤顶养护土方2520.0m3。（4）渠系和管道工程：维修养护斗渠1698条，总长479.0km，主要为土方养护32572.0m3，渠道清淤7124.0m3，混凝土维修1110.0m3；便桥600座。维修养护管道300.35km，主要为土方养护22920.0m3，出水口混凝土维修288.0m3；各类阀门井150座。</t>
  </si>
  <si>
    <t>湟源县2018年加牙麻小流域治理工程</t>
  </si>
  <si>
    <t>治理水土流失面积18.0km²，其中：坡改梯398.51hm²，水土保持造林178.25hm²（沙棘灌木林64.26hm²，柠条灌木林66.02hm²，乔木林47.97hm²），封禁1223.24hm²（设置围栏6.3km，封禁标志牌4块），谷坊15座，田间道路6.0km。</t>
  </si>
  <si>
    <t>湟源县2018年骨干坝治理工程</t>
  </si>
  <si>
    <t>增设溢洪道4座，总长542.0m；修整坝面冲沟；设置淤地坝视频一体监测站4套。</t>
  </si>
  <si>
    <t>湟源县2018年山洪灾害防治项目</t>
  </si>
  <si>
    <t>山洪灾害监测预警系统巩固提升的1个项，开展山洪灾害防治群测群防的1项。</t>
  </si>
  <si>
    <t>巴燕乡上胡丹村河道治理</t>
  </si>
  <si>
    <t>治理河道1467m,修建格宾网箱生态护岸总长2638m,新建排污管1座。</t>
  </si>
  <si>
    <t>配置县级、乡级救援保障设施</t>
  </si>
  <si>
    <t>水资源节约与保护建设项目</t>
  </si>
  <si>
    <t>84项人畜饮水工程水资源论证</t>
  </si>
  <si>
    <t>农业综合水价改革</t>
  </si>
  <si>
    <t>主要完成农业水价综合改革方案编制工作及部分设施改造升级</t>
  </si>
  <si>
    <t>农村饮水安全巩固提升工程中央基建投资</t>
  </si>
  <si>
    <t>2018年农村饮水安全巩固提升工程</t>
  </si>
  <si>
    <t>共铺设各类管道66.185km，新建引水口2座，维修引水口2座，维修蓄水池7座，新建蓄水池4座，阀门井217座，减压井6座，水源地保护7座。</t>
  </si>
  <si>
    <t>林业改革资金</t>
  </si>
  <si>
    <t>天然林保护工程人工造林项目</t>
  </si>
  <si>
    <t>人工造林营造乔木林7000亩</t>
  </si>
  <si>
    <t>公益林造林项目</t>
  </si>
  <si>
    <t>人工造林营造乔木林5500亩</t>
  </si>
  <si>
    <t>森林抚育补贴项目（天保内）</t>
  </si>
  <si>
    <t>全县10000亩森林抚育</t>
  </si>
  <si>
    <t>三北防护林林工程项目</t>
  </si>
  <si>
    <t>人工营造乔木林5008亩，封山育林10000亩。</t>
  </si>
  <si>
    <t>森林抚育补贴项目（天保外）</t>
  </si>
  <si>
    <t>全县5000亩森林抚育</t>
  </si>
  <si>
    <t>人工造林营造乔木林1000亩</t>
  </si>
  <si>
    <t>天保工程国有林场造林项目</t>
  </si>
  <si>
    <t>公益林国有林场造林项目</t>
  </si>
  <si>
    <t>有害生物防治</t>
  </si>
  <si>
    <t>重点区域鼠害防治2.0万亩</t>
  </si>
  <si>
    <t>林业改革发展资金中药材育苗项目</t>
  </si>
  <si>
    <t>湟源进财种植专业合作社、湟源青农种植专业合作社、湟源青谷天种植有限公司和湟源林发养殖专业合作社等单位当归育苗、黄芪、羌活等育苗660亩</t>
  </si>
  <si>
    <t>林业改革发展资金中药材种植项目</t>
  </si>
  <si>
    <t>湟源生宏种植专业合作社、湟源金海源种植专业合作社、湟源进财种植专业合作社、青海凯达农牧开发有限公司、湟源生爱青饲料种植有限公司等单位当归、黄芪药材种植3000亩</t>
  </si>
  <si>
    <t>南北山三期绿化</t>
  </si>
  <si>
    <t>和平、日月、城关、波航、申中、巴燕乡等造林14800亩</t>
  </si>
  <si>
    <t>校园绿化</t>
  </si>
  <si>
    <t>湟源县高级中学绿化64亩</t>
  </si>
  <si>
    <t>林业有害生物防控15万亩</t>
  </si>
  <si>
    <t>育苗</t>
  </si>
  <si>
    <t>沙家林、星泉苗圃两个国营苗圃育苗250万株</t>
  </si>
  <si>
    <t>林业新技术推广</t>
  </si>
  <si>
    <t>黄芪种植技术推广100亩</t>
  </si>
  <si>
    <t>森林抚育</t>
  </si>
  <si>
    <t>森林抚育补植补栽5000亩</t>
  </si>
  <si>
    <t>星泉国营苗圃育苗150万株</t>
  </si>
  <si>
    <t>造林补贴试点项目</t>
  </si>
  <si>
    <t>造林补贴试点15000亩</t>
  </si>
  <si>
    <t>森林抚育5000亩</t>
  </si>
  <si>
    <t>退耕还林森林抚育</t>
  </si>
  <si>
    <t>2000-2002年到期退耕还林森林抚育30215.11亩</t>
  </si>
  <si>
    <t>林业有害生物防治</t>
  </si>
  <si>
    <t>全县有害生物防治20000亩</t>
  </si>
  <si>
    <t>农业综合开发补助资金</t>
  </si>
  <si>
    <t>湟源县湟海灌区巴燕片区高标准农田建设项目</t>
  </si>
  <si>
    <t>水利工程：防渗支渠3条，长3.695km，防渗斗渠90条，长32.591km，农渠485条，防渗长104.958km；渠系建筑物共计230座（其中斗门90座，支渠车桥20座，斗渠车桥80座，跌水40座）。改造倒虹吸1座120m），新建盖板3处，共计1.1km。
农业措施：对项目区1400亩耕地进行土地平整，对项目区8000亩耕地进行深翻疏松为主要内容的土壤改良；在项目区新建种子晾晒场3800平方米。
科技措施：建立优质油菜生产示范基地1400亩,推广油菜配方肥1400亩；建立麦类生产示范基地6600亩,推广麦类配方肥6600亩（其中小麦3200亩，青稞1200亩，燕麦2200亩）。
机耕路：修建机耕生产道路2条长2.759km。</t>
  </si>
  <si>
    <t>湟源县西岭台村旱作农业高标准农田建设项目</t>
  </si>
  <si>
    <t xml:space="preserve">农业措施：土地平整3000亩，深翻疏松3000亩；机耕道路20km；增施有机肥3000亩。           </t>
  </si>
  <si>
    <t>湟源县波航乡波航村1080头肉牛养殖基地扩建项目</t>
  </si>
  <si>
    <t>新建牛舍1000平方米，配套运动场1000平方米，改建运动场2240平方米，场地硬化1020平方米。</t>
  </si>
  <si>
    <t>湟源县巴燕乡巴燕村500头肉牛养殖基地扩建项目</t>
  </si>
  <si>
    <t>新建开放式牛舍3263平方米，改建草房470平方米，改建饲料房150平方米，道路硬化2100平方米，供水管网690米；购置设备11台/套：秸秆打捆机1台，自动控温饮水牛槽10套。</t>
  </si>
  <si>
    <t>湟源县波航乡胡思洞村410头肉牛养殖基地扩建项目</t>
  </si>
  <si>
    <t>新建牛舍1500平方米、运动场1500平方米、干草棚400平方米、饲料库房400平方米、兽医室15平方米、消毒室15平方米、疫病防治室20平方米、道路硬化800平方米、供水工程300米、供电工程490米。</t>
  </si>
  <si>
    <t>湟源县和平乡茶曲村1100只肉羊养殖基地建设项目</t>
  </si>
  <si>
    <t>新建兽医房52 ㎡、羊棚1175 ㎡、运动场1100 ㎡、草料棚263.5 ㎡、围墙260m、消毒室15 ㎡，新建硬化道路2100 ㎡、堆粪场150 ㎡、供水设施1500m。购置饲草粉碎设备1套。</t>
  </si>
  <si>
    <t>湟源县巴燕乡扎汉村1700只肉羊养殖基地扩建项目</t>
  </si>
  <si>
    <t>新建羊舍720平方米、运动场720平方米、改建运动场1040平方米、硬化道路400平方米；购置设备2台套：取草机1台、撒料车1台。</t>
  </si>
  <si>
    <t>湟源县大华及东峡片区高标准农田建设（旱作）项目</t>
  </si>
  <si>
    <t>农业措施：土地平整3958亩,深翻疏松4300亩，修建机耕道路13.5公里；科技措施：建立油菜示范田1200亩，推广油菜配方肥1200亩，建立黑麦示范田1800亩，推广麦类配方肥1800亩。</t>
  </si>
  <si>
    <t>湟源县东峡乡石崖庄村6万只肉鸡养殖基地扩建项目</t>
  </si>
  <si>
    <t>新建肉鸡舍1栋780.90平方米，建设化验室两间75平方米（1号化验室42平方米、2号化验室33平方米）兽药房66平方米、检疫检验室三间69.3平方米（1号、2号和3号检疫检验室均为23.1平方米）30立方米蓄水池1座及场区内道路硬化280平方米。购置相关养殖设备3906台（件/套）</t>
  </si>
  <si>
    <t>湟源县日月乡上若药村160头肉牛养殖基地建设项目</t>
  </si>
  <si>
    <t>新建牛舍1000平方米，配套运动场1000平方米，饲草料库房300平方米，堆粪场200平方米，尸体处理井16立方，围墙320米，场区大门1座。</t>
  </si>
  <si>
    <t>湟源县巴燕乡上浪湾村1500只肉羊养殖基地扩建项目</t>
  </si>
  <si>
    <t>新建羊舍1056平方米，饲草料库房400平方米，消毒室30平方米，堆粪场120平方米，尸体处理井9立方，化粪池16立方，道路硬化1732平方米，围墙300米；场区大门1座，养殖区大门1座，供电工程300米。购置设备2台(套)：环模制粒机1台（套）、饲草粉碎机1台（套）。</t>
  </si>
  <si>
    <t>湟源县日月乡兔尔干村3200吨牛肉加工基地建设项目</t>
  </si>
  <si>
    <t>新建加工车间1600平方米，场地硬化378平方米；购置设备：分割机2台、真空包装机2台、滑轮挂钩600个、滑轮轨道600米、轨道称2个。</t>
  </si>
  <si>
    <t>2018年农业综合开发第二批资金扶持贫困村基础设施完善建设项目</t>
  </si>
  <si>
    <t>本康合作社围墙380米，道路硬化800平方。生辉合作社道路硬化445平方，无害化处理坑1个，堆粪场104平方，青贮窖遮雨棚351平方，运动场遮雨棚606平方，花园围墙40米，运动场围墙60米。海成合作社运动场遮雨棚1600平方；路灯4盏。生财合作社运动场遮雨棚1800平方。</t>
  </si>
  <si>
    <t>湟源县巴燕乡上胡丹村年产90万株育苗温室建设项目</t>
  </si>
  <si>
    <t>新建育苗温室300平方米；购置设备：苗床300平方米、水泵电缆250米、进水管道300米、棚内喷灌300平方米，相关配套设备341(台、套、组、个）。</t>
  </si>
  <si>
    <t>湟源县南山灌区波航地区高标准农田提质项目</t>
  </si>
  <si>
    <t>水利措施部分改造支渠5条，其中16支渠1.0km，甘沟涝池北山渠0.6km，甘沟涝池南山渠0.5km，波航北山民用灌渠0.3km，波航南山民用灌渠0.3km，共计2.7km。新建斗渠43条，共计8.778km。新建农渠20.035km。改造倒虹吸0.12km。维修渡槽一座24m。新建渠系建筑物123座.农业措施：农业措施：对项目区350亩耕地进行土地平整，对项目区2000亩耕地进行深翻疏松为主要内容的土壤改良；在项目区新建种子晾晒场1000平方米。
科技措施：建立优质油菜生产示范基地300亩,推广油菜配方肥300亩；建立麦类生产示范基地1200亩,推广麦类配方肥1200亩。
机耕路：修建机耕生产2.5km。</t>
  </si>
  <si>
    <t>2018年青海省西宁市湟源县农业综合开发区域生态循环农业项目</t>
  </si>
  <si>
    <t>1.有机肥加工车间扩建。在主体建设单位现有有机肥加工能力的基础上，进一步扩充产能，提高区域内牲畜粪便的资源化利用率，扩建生产车间2176平方米、仓库2176平方米、地坪2000平方米、化粪池200立方米、检查井20个；有机加工设备1台（套）。
2.养殖基地粪污处理设施。为了实现养殖场清洁化养殖及完善有机肥生产产业链，本项目将为2个协作单位共建设堆粪场599.85平方米、饲草库房2199.69平方米。
3.饲草料及秸秆加工生产车间建设。为了实现草畜结合，新建原料加工车间500平方米、成品库房500平方米、农机具库房300平方米、饲料库房299.68平方米；购置饲草粉碎机1套。</t>
  </si>
  <si>
    <t>湟源青农种植专业合作社优质黄芪籽田繁育基地建设项目（第二批）</t>
  </si>
  <si>
    <t>建设中药材籽田繁育基地1200亩，种子晒场2300平米，改建围墙120米，购置种子智能烘干房3套，设立项目标识牌2块，技术培训100人次</t>
  </si>
  <si>
    <t>农村综合改革转移支付</t>
  </si>
  <si>
    <t>高原美丽乡村项目</t>
  </si>
  <si>
    <t>主要用于村庄基础设施建设（休闲广场、健身广场、文化广场、主巷道打造、太阳能路灯、村容村貌整治、文化墙、挡土墙、护栏、园林景观、墙体改造、排水沟、路牙铺设、村庄道路拓宽、绿化工程等建设项目。）</t>
  </si>
  <si>
    <t>农村综合改革资金项目</t>
  </si>
  <si>
    <t>主要用于村庄基础设施建设（广场硬化、村庄绿化、综合服务中心、斜坡治理、泄洪渠、人畜饮水工程应急维修、地表排水沟工程、公共厕所、人饮工程、道路硬化、山体护坡、道路硬化及排水沟、村庄绿化、防洪治理。）</t>
  </si>
  <si>
    <t>农村危房改造补助资金</t>
  </si>
  <si>
    <t>危房改造项目</t>
  </si>
  <si>
    <t>房屋翻建，新建</t>
  </si>
  <si>
    <t>车辆购置税收入补助地方用于一般公路建设项目资金（农村公路部分）</t>
  </si>
  <si>
    <t>湟源县和平乡小高陵红色旅游公路</t>
  </si>
  <si>
    <t>建设里程3.269公里</t>
  </si>
  <si>
    <t>湟源县申中乡卡路村湟水河中桥</t>
  </si>
  <si>
    <t>桥梁跨径3孔16米、桥梁全长54.08延米</t>
  </si>
  <si>
    <t>湟源县巴燕乡元山村湟水河小桥</t>
  </si>
  <si>
    <t>桥梁跨径2孔13米、桥梁全长32.04延米</t>
  </si>
  <si>
    <t>湟源县申中乡后沟村小桥</t>
  </si>
  <si>
    <t>桥梁跨径1孔6米、桥梁全长6.6延米</t>
  </si>
  <si>
    <t>2017年西宁市湟源县农村公路村道安全生命防护工程</t>
  </si>
  <si>
    <t>隐患总里程15.11公里</t>
  </si>
  <si>
    <t>湟源县大华镇池汉村道路改建工程</t>
  </si>
  <si>
    <t>路线总长2.135公里，建设内容主要有路基、路面、排水、防护等工程</t>
  </si>
  <si>
    <t>湟源县卡路至北山公路水毁修复工程</t>
  </si>
  <si>
    <t>路线全长17.519千米</t>
  </si>
  <si>
    <t>湟源县2018年通建制村道路窄路拓宽工程（10个村）</t>
  </si>
  <si>
    <t>建设里程28.701公里</t>
  </si>
  <si>
    <t>西宁市建档立卡贫困村通畅工程“回头看”整治工程</t>
  </si>
  <si>
    <t>建设里程27.71公里</t>
  </si>
  <si>
    <t>湟源县2018年便民桥涵（9座）</t>
  </si>
  <si>
    <t>桥梁总长114.115延米</t>
  </si>
  <si>
    <t>农村环境连片整治示范资金</t>
  </si>
  <si>
    <t>2017年湟源县全覆盖拉网式农村环境整治试点项目</t>
  </si>
  <si>
    <t>环卫设施方面，在10个村共配置户外垃圾桶100个，铁制垃圾斗36个，保洁工具50个，摆臂式垃圾车3辆，四轮自卸车10个，项目标识牌10个。生活污水处理方面，在申中乡立达村、大华镇阿家图村以及和平乡蒙古道3个村共铺设DN300污水管网4092m，DN200污水管网11416m，修建检查井698座，跌水井1座，化粪池5座。</t>
  </si>
  <si>
    <t>波航乡南岔村污水管网建设及麻尼台新村污水管网改造工程</t>
  </si>
  <si>
    <t>修建DN300生活污水主管网487米（其中南岔村227米，麻尼台新村260米），DN200生活污水管网1116米（南岔村），合计修建生活污水管网1603米，生活污水检查井55座（其中南岔村污水管网检查井49座，麻尼台新村污水管网检查井6座），50m3化粪池1座（南岔村）。元山村垃圾死角点需采用硬化处理600m2。购置铁质垃圾斗32个更换部分村庄。</t>
  </si>
  <si>
    <t>供销发展资金</t>
  </si>
  <si>
    <t>城关供销社恢复建设项目</t>
  </si>
  <si>
    <t>新建经营用房370㎡，货架38个，双面货架32个，监控设备一台。</t>
  </si>
  <si>
    <t>东峡供销社改造提升项目</t>
  </si>
  <si>
    <t>经营用房256㎡。配备监控设备一套。购置货架、柜台、制作统一标识。</t>
  </si>
  <si>
    <t>曲布滩村村级综合服务中心建设项目</t>
  </si>
  <si>
    <t>统购统建110㎡综合服务超市，购置货架、柜台、制作统一标识。</t>
  </si>
  <si>
    <t>波航乡南岔村综合服务中心建设项目</t>
  </si>
  <si>
    <t>新建综合服务中心用房89㎡，货架柜台、制作标识牌。</t>
  </si>
  <si>
    <t>日月乡下若药村综合服务中心建设项目</t>
  </si>
  <si>
    <t>申中乡庙沟脑村综合服务中心建设项目</t>
  </si>
  <si>
    <t>农牧民专业合作社发展项目</t>
  </si>
  <si>
    <t>新建草棚1栋360㎡。围墙140米，围栏294米，肉牛购买投资12万元。</t>
  </si>
  <si>
    <t>农副产品冷链加工配送中心建设项目</t>
  </si>
  <si>
    <t>建筑面积3110㎡，其中：地面硬化950㎡、钢架大棚1200㎡、保鲜库960㎡、配套250型变压器一台</t>
  </si>
  <si>
    <t>土地托管服务中心建设项目</t>
  </si>
  <si>
    <t>项目建筑面积652.08平方米，全部用于新建土地托管服务中心652㎡。框架结构，上下两层。</t>
  </si>
  <si>
    <t>科技三项费用</t>
  </si>
  <si>
    <t>中药村种植科技
扶贫项目</t>
  </si>
  <si>
    <t xml:space="preserve">研究当归引种保存、规范化栽培技术，以及当归高原地区种植技术标准1项，当归加工技术标准1项。主要研究当归标准化栽培技术，产量达到每亩1500斤以上，当归加工工艺。
</t>
  </si>
  <si>
    <t>蕨麻高产高效种植示范科技扶贫项目</t>
  </si>
  <si>
    <t xml:space="preserve"> 进行蕨麻的规模化种植和对种植技术的不断完善，进一步形成适合湟源气候环境的蕨麻高产高效种植模式，提高生产的标准化程度和产出效益</t>
  </si>
  <si>
    <t>湟源县分布式光伏发电科技扶贫项目</t>
  </si>
  <si>
    <t>青海省西宁市湟源县居民，对用电的安全，质量、可靠性等都有很高的要求，而逆变器作为其中重要的电气设备，其质量和稳定性直接影响光伏发电系统的发电质量和系统稳定性，所以，建议采用拥有国际先进光伏逆变技术的生产厂家的成熟产品。</t>
  </si>
  <si>
    <t>其它</t>
  </si>
  <si>
    <t>(1）卫生</t>
  </si>
  <si>
    <t>(2）文化旅游</t>
  </si>
  <si>
    <t>农村文化建设专项资金</t>
  </si>
  <si>
    <t>文化信息、农村文艺、农村体育</t>
  </si>
  <si>
    <t>基层综合性文化服务中心建设专项资金</t>
  </si>
  <si>
    <t>新建项目、改造提升项目、功能资源整合项目</t>
  </si>
  <si>
    <t>(3）民政局</t>
  </si>
  <si>
    <t>农村综合服务中心项目</t>
  </si>
  <si>
    <t>村级办公用房</t>
  </si>
  <si>
    <t>农村老年之家项目</t>
  </si>
  <si>
    <t>七室一场</t>
  </si>
  <si>
    <t>(4）教育</t>
  </si>
  <si>
    <t>湟源县大华镇塔湾幼儿园生活用房扩建项目</t>
  </si>
  <si>
    <t>建设幼儿生活服务用房，建筑面积318平方米</t>
  </si>
  <si>
    <t>(5）组织部</t>
  </si>
  <si>
    <t>(6）发改</t>
  </si>
  <si>
    <t>小高陵红色旅游项目</t>
  </si>
  <si>
    <t>建设自驾车营地24000平米，旅游商铺1200平米</t>
  </si>
  <si>
    <t>青海王母圣地文化旅游开发项目</t>
  </si>
  <si>
    <t>建设游客服务中心1200平米</t>
  </si>
  <si>
    <t>高寒燕麦深加工项目</t>
  </si>
  <si>
    <t>购置加工设备（生产线）</t>
  </si>
  <si>
    <t>（7）国土</t>
  </si>
  <si>
    <t>湟源县草沟、白水、下台、托思胡四村高标准基本农田整理项目</t>
  </si>
  <si>
    <t>土地平整工程和道路建设工程</t>
  </si>
  <si>
    <t>湟源县第二批增减挂钩实施规划拆旧区复垦整理项目</t>
  </si>
  <si>
    <t>旧房拆除，土地平整，道路工程和弃渣处置</t>
  </si>
  <si>
    <t>湟源县寺寨乡草原村和乌图村高标准农田整理项目</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</si>
</sst>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quot;$&quot;\ * #,##0_-;_-&quot;$&quot;\ * #,##0\-;_-&quot;$&quot;\ * &quot;-&quot;_-;_-@_-"/>
    <numFmt numFmtId="180" formatCode="_-* #,##0.00_-;\-* #,##0.00_-;_-* &quot;-&quot;??_-;_-@_-"/>
    <numFmt numFmtId="181" formatCode="yy\.mm\.dd"/>
    <numFmt numFmtId="182" formatCode="#,##0.0_);\(#,##0.0\)"/>
    <numFmt numFmtId="183" formatCode="_-&quot;$&quot;\ * #,##0.00_-;_-&quot;$&quot;\ * #,##0.00\-;_-&quot;$&quot;\ * &quot;-&quot;??_-;_-@_-"/>
    <numFmt numFmtId="184" formatCode="\$#,##0.00;\(\$#,##0.00\)"/>
    <numFmt numFmtId="185" formatCode="#\ ??/??"/>
    <numFmt numFmtId="186" formatCode="\$#,##0;\(\$#,##0\)"/>
    <numFmt numFmtId="187" formatCode="_(&quot;$&quot;* #,##0.00_);_(&quot;$&quot;* \(#,##0.00\);_(&quot;$&quot;* &quot;-&quot;??_);_(@_)"/>
    <numFmt numFmtId="188" formatCode="&quot;$&quot;#,##0_);[Red]\(&quot;$&quot;#,##0\)"/>
    <numFmt numFmtId="189" formatCode="&quot;$&quot;#,##0.00_);[Red]\(&quot;$&quot;#,##0.00\)"/>
    <numFmt numFmtId="190" formatCode="#,##0;\(#,##0\)"/>
    <numFmt numFmtId="191" formatCode="&quot;$&quot;\ #,##0_-;[Red]&quot;$&quot;\ #,##0\-"/>
    <numFmt numFmtId="192" formatCode="&quot;$&quot;\ #,##0.00_-;[Red]&quot;$&quot;\ #,##0.00\-"/>
    <numFmt numFmtId="193" formatCode="_(&quot;$&quot;* #,##0_);_(&quot;$&quot;* \(#,##0\);_(&quot;$&quot;* &quot;-&quot;_);_(@_)"/>
    <numFmt numFmtId="194" formatCode="0_);[Red]\(0\)"/>
    <numFmt numFmtId="195" formatCode="0.00_);[Red]\(0.00\)"/>
    <numFmt numFmtId="196" formatCode="0.00_ "/>
    <numFmt numFmtId="197" formatCode="#,##0.00_ "/>
    <numFmt numFmtId="198" formatCode="0_ "/>
    <numFmt numFmtId="199" formatCode="0.0_ "/>
    <numFmt numFmtId="200" formatCode="0.0_);[Red]\(0.0\)"/>
  </numFmts>
  <fonts count="80">
    <font>
      <sz val="12"/>
      <name val="宋体"/>
      <family val="0"/>
    </font>
    <font>
      <b/>
      <sz val="16"/>
      <name val="宋体"/>
      <family val="0"/>
    </font>
    <font>
      <sz val="16"/>
      <name val="宋体"/>
      <family val="0"/>
    </font>
    <font>
      <sz val="14"/>
      <color indexed="10"/>
      <name val="宋体"/>
      <family val="0"/>
    </font>
    <font>
      <sz val="18"/>
      <name val="宋体"/>
      <family val="0"/>
    </font>
    <font>
      <b/>
      <sz val="14"/>
      <name val="宋体"/>
      <family val="0"/>
    </font>
    <font>
      <sz val="14"/>
      <name val="宋体"/>
      <family val="0"/>
    </font>
    <font>
      <sz val="10"/>
      <name val="宋体"/>
      <family val="0"/>
    </font>
    <font>
      <sz val="16"/>
      <color indexed="8"/>
      <name val="宋体"/>
      <family val="0"/>
    </font>
    <font>
      <b/>
      <sz val="12"/>
      <name val="宋体"/>
      <family val="0"/>
    </font>
    <font>
      <sz val="16"/>
      <color indexed="10"/>
      <name val="宋体"/>
      <family val="0"/>
    </font>
    <font>
      <b/>
      <sz val="36"/>
      <name val="宋体"/>
      <family val="0"/>
    </font>
    <font>
      <b/>
      <sz val="16"/>
      <color indexed="8"/>
      <name val="宋体"/>
      <family val="0"/>
    </font>
    <font>
      <sz val="16"/>
      <color indexed="10"/>
      <name val="仿宋_GB2312"/>
      <family val="3"/>
    </font>
    <font>
      <sz val="20"/>
      <color indexed="10"/>
      <name val="宋体"/>
      <family val="0"/>
    </font>
    <font>
      <sz val="18"/>
      <color indexed="10"/>
      <name val="宋体"/>
      <family val="0"/>
    </font>
    <font>
      <sz val="15"/>
      <color indexed="10"/>
      <name val="仿宋_GB2312"/>
      <family val="3"/>
    </font>
    <font>
      <b/>
      <sz val="16"/>
      <color indexed="10"/>
      <name val="宋体"/>
      <family val="0"/>
    </font>
    <font>
      <b/>
      <sz val="18"/>
      <color indexed="10"/>
      <name val="宋体"/>
      <family val="0"/>
    </font>
    <font>
      <sz val="12"/>
      <color indexed="10"/>
      <name val="宋体"/>
      <family val="0"/>
    </font>
    <font>
      <b/>
      <sz val="20"/>
      <name val="宋体"/>
      <family val="0"/>
    </font>
    <font>
      <b/>
      <sz val="16"/>
      <name val="黑体"/>
      <family val="3"/>
    </font>
    <font>
      <b/>
      <sz val="18"/>
      <name val="宋体"/>
      <family val="0"/>
    </font>
    <font>
      <sz val="20"/>
      <color indexed="8"/>
      <name val="宋体"/>
      <family val="0"/>
    </font>
    <font>
      <b/>
      <sz val="14"/>
      <color indexed="10"/>
      <name val="宋体"/>
      <family val="0"/>
    </font>
    <font>
      <b/>
      <sz val="16"/>
      <color indexed="8"/>
      <name val="黑体"/>
      <family val="3"/>
    </font>
    <font>
      <sz val="9"/>
      <color indexed="10"/>
      <name val="宋体"/>
      <family val="0"/>
    </font>
    <font>
      <sz val="20"/>
      <name val="宋体"/>
      <family val="0"/>
    </font>
    <font>
      <sz val="16"/>
      <name val="黑体"/>
      <family val="3"/>
    </font>
    <font>
      <sz val="10"/>
      <color indexed="10"/>
      <name val="宋体"/>
      <family val="0"/>
    </font>
    <font>
      <sz val="14"/>
      <color indexed="10"/>
      <name val="黑体"/>
      <family val="3"/>
    </font>
    <font>
      <sz val="14"/>
      <color indexed="8"/>
      <name val="宋体"/>
      <family val="0"/>
    </font>
    <font>
      <sz val="11"/>
      <color indexed="9"/>
      <name val="宋体"/>
      <family val="0"/>
    </font>
    <font>
      <b/>
      <sz val="11"/>
      <color indexed="8"/>
      <name val="宋体"/>
      <family val="0"/>
    </font>
    <font>
      <sz val="10"/>
      <name val="MS Sans Serif"/>
      <family val="2"/>
    </font>
    <font>
      <b/>
      <sz val="15"/>
      <color indexed="56"/>
      <name val="宋体"/>
      <family val="0"/>
    </font>
    <font>
      <sz val="11"/>
      <color indexed="8"/>
      <name val="宋体"/>
      <family val="0"/>
    </font>
    <font>
      <sz val="11"/>
      <color indexed="20"/>
      <name val="宋体"/>
      <family val="0"/>
    </font>
    <font>
      <sz val="11"/>
      <color indexed="62"/>
      <name val="宋体"/>
      <family val="0"/>
    </font>
    <font>
      <b/>
      <sz val="11"/>
      <color indexed="9"/>
      <name val="宋体"/>
      <family val="0"/>
    </font>
    <font>
      <b/>
      <sz val="11"/>
      <color indexed="56"/>
      <name val="宋体"/>
      <family val="0"/>
    </font>
    <font>
      <b/>
      <sz val="18"/>
      <color indexed="56"/>
      <name val="宋体"/>
      <family val="0"/>
    </font>
    <font>
      <u val="single"/>
      <sz val="12"/>
      <color indexed="12"/>
      <name val="宋体"/>
      <family val="0"/>
    </font>
    <font>
      <b/>
      <sz val="11"/>
      <color indexed="52"/>
      <name val="宋体"/>
      <family val="0"/>
    </font>
    <font>
      <sz val="11"/>
      <color indexed="52"/>
      <name val="宋体"/>
      <family val="0"/>
    </font>
    <font>
      <b/>
      <sz val="11"/>
      <color indexed="63"/>
      <name val="宋体"/>
      <family val="0"/>
    </font>
    <font>
      <sz val="11"/>
      <color indexed="17"/>
      <name val="宋体"/>
      <family val="0"/>
    </font>
    <font>
      <b/>
      <sz val="13"/>
      <color indexed="56"/>
      <name val="宋体"/>
      <family val="0"/>
    </font>
    <font>
      <sz val="11"/>
      <color indexed="10"/>
      <name val="宋体"/>
      <family val="0"/>
    </font>
    <font>
      <sz val="10"/>
      <name val="Arial"/>
      <family val="2"/>
    </font>
    <font>
      <sz val="12"/>
      <color indexed="9"/>
      <name val="宋体"/>
      <family val="0"/>
    </font>
    <font>
      <sz val="11"/>
      <color indexed="16"/>
      <name val="宋体"/>
      <family val="0"/>
    </font>
    <font>
      <sz val="11"/>
      <color indexed="60"/>
      <name val="宋体"/>
      <family val="0"/>
    </font>
    <font>
      <sz val="8"/>
      <name val="Times New Roman"/>
      <family val="1"/>
    </font>
    <font>
      <i/>
      <sz val="11"/>
      <color indexed="23"/>
      <name val="宋体"/>
      <family val="0"/>
    </font>
    <font>
      <u val="single"/>
      <sz val="12"/>
      <color indexed="20"/>
      <name val="宋体"/>
      <family val="0"/>
    </font>
    <font>
      <sz val="12"/>
      <name val="Times New Roman"/>
      <family val="1"/>
    </font>
    <font>
      <sz val="10"/>
      <name val="Geneva"/>
      <family val="2"/>
    </font>
    <font>
      <sz val="12"/>
      <color indexed="8"/>
      <name val="宋体"/>
      <family val="0"/>
    </font>
    <font>
      <sz val="10"/>
      <name val="Helv"/>
      <family val="2"/>
    </font>
    <font>
      <sz val="12"/>
      <color indexed="17"/>
      <name val="宋体"/>
      <family val="0"/>
    </font>
    <font>
      <b/>
      <sz val="10"/>
      <name val="Tms Rmn"/>
      <family val="2"/>
    </font>
    <font>
      <sz val="10"/>
      <name val="Times New Roman"/>
      <family val="1"/>
    </font>
    <font>
      <sz val="12"/>
      <name val="Helv"/>
      <family val="2"/>
    </font>
    <font>
      <sz val="10"/>
      <name val="楷体"/>
      <family val="3"/>
    </font>
    <font>
      <sz val="10"/>
      <color indexed="8"/>
      <name val="MS Sans Serif"/>
      <family val="2"/>
    </font>
    <font>
      <sz val="12"/>
      <color indexed="9"/>
      <name val="Helv"/>
      <family val="2"/>
    </font>
    <font>
      <b/>
      <sz val="10"/>
      <name val="MS Sans Serif"/>
      <family val="2"/>
    </font>
    <font>
      <sz val="8"/>
      <name val="Arial"/>
      <family val="2"/>
    </font>
    <font>
      <sz val="7"/>
      <name val="Small Fonts"/>
      <family val="2"/>
    </font>
    <font>
      <b/>
      <sz val="12"/>
      <name val="Arial"/>
      <family val="2"/>
    </font>
    <font>
      <b/>
      <sz val="14"/>
      <name val="楷体"/>
      <family val="3"/>
    </font>
    <font>
      <b/>
      <sz val="18"/>
      <color indexed="54"/>
      <name val="宋体"/>
      <family val="0"/>
    </font>
    <font>
      <b/>
      <sz val="18"/>
      <color indexed="62"/>
      <name val="宋体"/>
      <family val="0"/>
    </font>
    <font>
      <b/>
      <sz val="12"/>
      <color indexed="8"/>
      <name val="宋体"/>
      <family val="0"/>
    </font>
    <font>
      <b/>
      <sz val="9"/>
      <name val="Arial"/>
      <family val="2"/>
    </font>
    <font>
      <sz val="12"/>
      <color indexed="16"/>
      <name val="宋体"/>
      <family val="0"/>
    </font>
    <font>
      <b/>
      <sz val="10"/>
      <name val="Arial"/>
      <family val="2"/>
    </font>
    <font>
      <sz val="15"/>
      <color indexed="10"/>
      <name val="宋体"/>
      <family val="0"/>
    </font>
    <font>
      <sz val="16"/>
      <color indexed="10"/>
      <name val="Times New Roman"/>
      <family val="1"/>
    </font>
  </fonts>
  <fills count="4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53"/>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5"/>
        <bgColor indexed="64"/>
      </patternFill>
    </fill>
    <fill>
      <patternFill patternType="solid">
        <fgColor indexed="29"/>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46"/>
        <bgColor indexed="64"/>
      </patternFill>
    </fill>
    <fill>
      <patternFill patternType="solid">
        <fgColor indexed="55"/>
        <bgColor indexed="64"/>
      </patternFill>
    </fill>
    <fill>
      <patternFill patternType="solid">
        <fgColor indexed="57"/>
        <bgColor indexed="64"/>
      </patternFill>
    </fill>
    <fill>
      <patternFill patternType="solid">
        <fgColor indexed="10"/>
        <bgColor indexed="64"/>
      </patternFill>
    </fill>
    <fill>
      <patternFill patternType="solid">
        <fgColor indexed="43"/>
        <bgColor indexed="64"/>
      </patternFill>
    </fill>
    <fill>
      <patternFill patternType="solid">
        <fgColor indexed="52"/>
        <bgColor indexed="64"/>
      </patternFill>
    </fill>
    <fill>
      <patternFill patternType="solid">
        <fgColor indexed="27"/>
        <bgColor indexed="64"/>
      </patternFill>
    </fill>
    <fill>
      <patternFill patternType="solid">
        <fgColor indexed="44"/>
        <bgColor indexed="64"/>
      </patternFill>
    </fill>
    <fill>
      <patternFill patternType="solid">
        <fgColor indexed="26"/>
        <bgColor indexed="64"/>
      </patternFill>
    </fill>
    <fill>
      <patternFill patternType="solid">
        <fgColor indexed="54"/>
        <bgColor indexed="64"/>
      </patternFill>
    </fill>
    <fill>
      <patternFill patternType="gray0625"/>
    </fill>
    <fill>
      <patternFill patternType="solid">
        <fgColor indexed="54"/>
        <bgColor indexed="64"/>
      </patternFill>
    </fill>
    <fill>
      <patternFill patternType="solid">
        <fgColor indexed="42"/>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bottom/>
    </border>
    <border>
      <left/>
      <right/>
      <top/>
      <bottom style="thick">
        <color indexed="2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right/>
      <top/>
      <bottom style="thick">
        <color indexed="62"/>
      </bottom>
    </border>
    <border>
      <left/>
      <right/>
      <top/>
      <bottom style="medium">
        <color indexed="30"/>
      </bottom>
    </border>
    <border>
      <left/>
      <right/>
      <top style="thin">
        <color indexed="62"/>
      </top>
      <bottom style="double">
        <color indexed="62"/>
      </bottom>
    </border>
    <border>
      <left/>
      <right/>
      <top/>
      <bottom style="double">
        <color indexed="52"/>
      </bottom>
    </border>
    <border>
      <left style="thin"/>
      <right style="thin"/>
      <top style="thin"/>
      <bottom>
        <color indexed="63"/>
      </bottom>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bottom style="thin"/>
    </border>
    <border>
      <left style="thin"/>
      <right>
        <color indexed="63"/>
      </right>
      <top style="medium"/>
      <bottom style="thin"/>
    </border>
    <border>
      <left>
        <color indexed="63"/>
      </left>
      <right/>
      <top style="medium"/>
      <bottom style="thin"/>
    </border>
    <border>
      <left style="thin"/>
      <right/>
      <top style="thin"/>
      <bottom style="medium"/>
    </border>
    <border>
      <left style="thin"/>
      <right style="thin"/>
      <top style="thin"/>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style="thin"/>
    </border>
  </borders>
  <cellStyleXfs count="3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45" fillId="3" borderId="1" applyNumberFormat="0" applyAlignment="0" applyProtection="0"/>
    <xf numFmtId="43" fontId="0" fillId="0" borderId="0" applyFont="0" applyFill="0" applyBorder="0" applyAlignment="0" applyProtection="0"/>
    <xf numFmtId="0" fontId="36" fillId="4" borderId="0" applyNumberFormat="0" applyBorder="0" applyAlignment="0" applyProtection="0"/>
    <xf numFmtId="0" fontId="38" fillId="5" borderId="2" applyNumberFormat="0" applyAlignment="0" applyProtection="0"/>
    <xf numFmtId="177" fontId="0" fillId="0" borderId="0" applyFont="0" applyFill="0" applyBorder="0" applyAlignment="0" applyProtection="0"/>
    <xf numFmtId="0" fontId="53" fillId="0" borderId="0">
      <alignment horizontal="center" wrapText="1"/>
      <protection locked="0"/>
    </xf>
    <xf numFmtId="0" fontId="36" fillId="6" borderId="0" applyNumberFormat="0" applyBorder="0" applyAlignment="0" applyProtection="0"/>
    <xf numFmtId="0" fontId="49" fillId="0" borderId="0">
      <alignment/>
      <protection/>
    </xf>
    <xf numFmtId="178" fontId="0" fillId="0" borderId="0" applyFont="0" applyFill="0" applyBorder="0" applyAlignment="0" applyProtection="0"/>
    <xf numFmtId="0" fontId="58" fillId="7" borderId="0" applyNumberFormat="0" applyBorder="0" applyAlignment="0" applyProtection="0"/>
    <xf numFmtId="0" fontId="32" fillId="8" borderId="0" applyNumberFormat="0" applyBorder="0" applyAlignment="0" applyProtection="0"/>
    <xf numFmtId="0" fontId="57" fillId="0" borderId="0">
      <alignment/>
      <protection/>
    </xf>
    <xf numFmtId="0" fontId="36" fillId="9" borderId="0" applyNumberFormat="0" applyBorder="0" applyAlignment="0" applyProtection="0"/>
    <xf numFmtId="0" fontId="43" fillId="3" borderId="2" applyNumberFormat="0" applyAlignment="0" applyProtection="0"/>
    <xf numFmtId="0" fontId="37" fillId="10" borderId="0" applyNumberFormat="0" applyBorder="0" applyAlignment="0" applyProtection="0"/>
    <xf numFmtId="180" fontId="0" fillId="0" borderId="0" applyFont="0" applyFill="0" applyBorder="0" applyAlignment="0" applyProtection="0"/>
    <xf numFmtId="0" fontId="42" fillId="0" borderId="0" applyNumberFormat="0" applyFill="0" applyBorder="0" applyAlignment="0" applyProtection="0"/>
    <xf numFmtId="181" fontId="49" fillId="0" borderId="3" applyFill="0" applyProtection="0">
      <alignment horizontal="right"/>
    </xf>
    <xf numFmtId="0" fontId="50" fillId="11" borderId="0" applyNumberFormat="0" applyBorder="0" applyAlignment="0" applyProtection="0"/>
    <xf numFmtId="0" fontId="32" fillId="9"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12" borderId="4" applyNumberFormat="0" applyFont="0" applyAlignment="0" applyProtection="0"/>
    <xf numFmtId="0" fontId="0" fillId="0" borderId="0">
      <alignment vertical="center"/>
      <protection/>
    </xf>
    <xf numFmtId="0" fontId="50" fillId="13" borderId="0" applyNumberFormat="0" applyBorder="0" applyAlignment="0" applyProtection="0"/>
    <xf numFmtId="0" fontId="32" fillId="14" borderId="0" applyNumberFormat="0" applyBorder="0" applyAlignment="0" applyProtection="0"/>
    <xf numFmtId="0" fontId="56" fillId="0" borderId="0">
      <alignment/>
      <protection/>
    </xf>
    <xf numFmtId="0" fontId="32" fillId="14" borderId="0" applyNumberFormat="0" applyBorder="0" applyAlignment="0" applyProtection="0"/>
    <xf numFmtId="0" fontId="32" fillId="9" borderId="0" applyNumberFormat="0" applyBorder="0" applyAlignment="0" applyProtection="0"/>
    <xf numFmtId="0" fontId="40" fillId="0" borderId="0" applyNumberFormat="0" applyFill="0" applyBorder="0" applyAlignment="0" applyProtection="0"/>
    <xf numFmtId="0" fontId="48" fillId="0" borderId="0" applyNumberFormat="0" applyFill="0" applyBorder="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46" fillId="2" borderId="0" applyNumberFormat="0" applyBorder="0" applyAlignment="0" applyProtection="0"/>
    <xf numFmtId="0" fontId="35" fillId="0" borderId="5" applyNumberFormat="0" applyFill="0" applyAlignment="0" applyProtection="0"/>
    <xf numFmtId="0" fontId="32" fillId="15" borderId="0" applyNumberFormat="0" applyBorder="0" applyAlignment="0" applyProtection="0"/>
    <xf numFmtId="0" fontId="47" fillId="0" borderId="6" applyNumberFormat="0" applyFill="0" applyAlignment="0" applyProtection="0"/>
    <xf numFmtId="0" fontId="32" fillId="16" borderId="0" applyNumberFormat="0" applyBorder="0" applyAlignment="0" applyProtection="0"/>
    <xf numFmtId="0" fontId="40" fillId="0" borderId="7" applyNumberFormat="0" applyFill="0" applyAlignment="0" applyProtection="0"/>
    <xf numFmtId="0" fontId="32" fillId="17" borderId="0" applyNumberFormat="0" applyBorder="0" applyAlignment="0" applyProtection="0"/>
    <xf numFmtId="0" fontId="50" fillId="18" borderId="0" applyNumberFormat="0" applyBorder="0" applyAlignment="0" applyProtection="0"/>
    <xf numFmtId="0" fontId="45" fillId="3" borderId="1" applyNumberFormat="0" applyAlignment="0" applyProtection="0"/>
    <xf numFmtId="0" fontId="43" fillId="3" borderId="2" applyNumberFormat="0" applyAlignment="0" applyProtection="0"/>
    <xf numFmtId="0" fontId="36" fillId="19" borderId="0" applyNumberFormat="0" applyBorder="0" applyAlignment="0" applyProtection="0"/>
    <xf numFmtId="0" fontId="39" fillId="20" borderId="8" applyNumberFormat="0" applyAlignment="0" applyProtection="0"/>
    <xf numFmtId="0" fontId="37" fillId="10" borderId="0" applyNumberFormat="0" applyBorder="0" applyAlignment="0" applyProtection="0"/>
    <xf numFmtId="0" fontId="32" fillId="21" borderId="0" applyNumberFormat="0" applyBorder="0" applyAlignment="0" applyProtection="0"/>
    <xf numFmtId="0" fontId="36" fillId="5" borderId="0" applyNumberFormat="0" applyBorder="0" applyAlignment="0" applyProtection="0"/>
    <xf numFmtId="0" fontId="32" fillId="22" borderId="0" applyNumberFormat="0" applyBorder="0" applyAlignment="0" applyProtection="0"/>
    <xf numFmtId="43" fontId="0" fillId="0" borderId="0" applyFont="0" applyFill="0" applyBorder="0" applyAlignment="0" applyProtection="0"/>
    <xf numFmtId="0" fontId="44" fillId="0" borderId="9" applyNumberFormat="0" applyFill="0" applyAlignment="0" applyProtection="0"/>
    <xf numFmtId="0" fontId="33" fillId="0" borderId="10" applyNumberFormat="0" applyFill="0" applyAlignment="0" applyProtection="0"/>
    <xf numFmtId="0" fontId="46" fillId="2" borderId="0" applyNumberFormat="0" applyBorder="0" applyAlignment="0" applyProtection="0"/>
    <xf numFmtId="0" fontId="36" fillId="2" borderId="0" applyNumberFormat="0" applyBorder="0" applyAlignment="0" applyProtection="0"/>
    <xf numFmtId="0" fontId="52" fillId="23" borderId="0" applyNumberFormat="0" applyBorder="0" applyAlignment="0" applyProtection="0"/>
    <xf numFmtId="0" fontId="50" fillId="24" borderId="0" applyNumberFormat="0" applyBorder="0" applyAlignment="0" applyProtection="0"/>
    <xf numFmtId="0" fontId="36" fillId="25" borderId="0" applyNumberFormat="0" applyBorder="0" applyAlignment="0" applyProtection="0"/>
    <xf numFmtId="0" fontId="32" fillId="15" borderId="0" applyNumberFormat="0" applyBorder="0" applyAlignment="0" applyProtection="0"/>
    <xf numFmtId="0" fontId="36" fillId="4" borderId="0" applyNumberFormat="0" applyBorder="0" applyAlignment="0" applyProtection="0"/>
    <xf numFmtId="0" fontId="36" fillId="26" borderId="0" applyNumberFormat="0" applyBorder="0" applyAlignment="0" applyProtection="0"/>
    <xf numFmtId="0" fontId="45" fillId="3" borderId="1" applyNumberFormat="0" applyAlignment="0" applyProtection="0"/>
    <xf numFmtId="0" fontId="36" fillId="10" borderId="0" applyNumberFormat="0" applyBorder="0" applyAlignment="0" applyProtection="0"/>
    <xf numFmtId="0" fontId="36" fillId="14" borderId="0" applyNumberFormat="0" applyBorder="0" applyAlignment="0" applyProtection="0"/>
    <xf numFmtId="0" fontId="32" fillId="21" borderId="0" applyNumberFormat="0" applyBorder="0" applyAlignment="0" applyProtection="0"/>
    <xf numFmtId="0" fontId="34" fillId="0" borderId="0" applyNumberFormat="0" applyFont="0" applyFill="0" applyBorder="0" applyAlignment="0" applyProtection="0"/>
    <xf numFmtId="0" fontId="32" fillId="17" borderId="0" applyNumberFormat="0" applyBorder="0" applyAlignment="0" applyProtection="0"/>
    <xf numFmtId="0" fontId="36" fillId="19" borderId="0" applyNumberFormat="0" applyBorder="0" applyAlignment="0" applyProtection="0"/>
    <xf numFmtId="0" fontId="43" fillId="3" borderId="2" applyNumberFormat="0" applyAlignment="0" applyProtection="0"/>
    <xf numFmtId="0" fontId="36" fillId="19" borderId="0" applyNumberFormat="0" applyBorder="0" applyAlignment="0" applyProtection="0"/>
    <xf numFmtId="0" fontId="32" fillId="18" borderId="0" applyNumberFormat="0" applyBorder="0" applyAlignment="0" applyProtection="0"/>
    <xf numFmtId="0" fontId="36" fillId="26" borderId="0" applyNumberFormat="0" applyBorder="0" applyAlignment="0" applyProtection="0"/>
    <xf numFmtId="0" fontId="32" fillId="18" borderId="0" applyNumberFormat="0" applyBorder="0" applyAlignment="0" applyProtection="0"/>
    <xf numFmtId="0" fontId="32" fillId="8" borderId="0" applyNumberFormat="0" applyBorder="0" applyAlignment="0" applyProtection="0"/>
    <xf numFmtId="0" fontId="56" fillId="0" borderId="0">
      <alignment/>
      <protection/>
    </xf>
    <xf numFmtId="0" fontId="59" fillId="0" borderId="0">
      <alignment/>
      <protection/>
    </xf>
    <xf numFmtId="0" fontId="52" fillId="23" borderId="0" applyNumberFormat="0" applyBorder="0" applyAlignment="0" applyProtection="0"/>
    <xf numFmtId="0" fontId="36" fillId="6" borderId="0" applyNumberFormat="0" applyBorder="0" applyAlignment="0" applyProtection="0"/>
    <xf numFmtId="0" fontId="32" fillId="24" borderId="0" applyNumberFormat="0" applyBorder="0" applyAlignment="0" applyProtection="0"/>
    <xf numFmtId="0" fontId="56" fillId="0" borderId="0">
      <alignment/>
      <protection/>
    </xf>
    <xf numFmtId="0" fontId="49" fillId="0" borderId="0">
      <alignment/>
      <protection/>
    </xf>
    <xf numFmtId="0" fontId="59" fillId="0" borderId="0">
      <alignment/>
      <protection/>
    </xf>
    <xf numFmtId="0" fontId="56" fillId="0" borderId="0">
      <alignment/>
      <protection/>
    </xf>
    <xf numFmtId="0" fontId="56" fillId="0" borderId="0">
      <alignment/>
      <protection/>
    </xf>
    <xf numFmtId="0" fontId="49" fillId="0" borderId="0">
      <alignment/>
      <protection/>
    </xf>
    <xf numFmtId="0" fontId="57" fillId="0" borderId="0">
      <alignment/>
      <protection/>
    </xf>
    <xf numFmtId="0" fontId="57" fillId="0" borderId="0">
      <alignment/>
      <protection/>
    </xf>
    <xf numFmtId="0" fontId="58" fillId="27" borderId="0" applyNumberFormat="0" applyBorder="0" applyAlignment="0" applyProtection="0"/>
    <xf numFmtId="49" fontId="49" fillId="0" borderId="0" applyFont="0" applyFill="0" applyBorder="0" applyAlignment="0" applyProtection="0"/>
    <xf numFmtId="0" fontId="51" fillId="10" borderId="0" applyNumberFormat="0" applyBorder="0" applyAlignment="0" applyProtection="0"/>
    <xf numFmtId="0" fontId="57" fillId="0" borderId="0">
      <alignment/>
      <protection/>
    </xf>
    <xf numFmtId="0" fontId="36" fillId="4"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46" fillId="2" borderId="0" applyNumberFormat="0" applyBorder="0" applyAlignment="0" applyProtection="0"/>
    <xf numFmtId="0" fontId="36" fillId="10" borderId="0" applyNumberFormat="0" applyBorder="0" applyAlignment="0" applyProtection="0"/>
    <xf numFmtId="0" fontId="32" fillId="14" borderId="0" applyNumberFormat="0" applyBorder="0" applyAlignment="0" applyProtection="0"/>
    <xf numFmtId="0" fontId="36" fillId="10" borderId="0" applyNumberFormat="0" applyBorder="0" applyAlignment="0" applyProtection="0"/>
    <xf numFmtId="0" fontId="32" fillId="9" borderId="0" applyNumberFormat="0" applyBorder="0" applyAlignment="0" applyProtection="0"/>
    <xf numFmtId="0" fontId="36" fillId="2" borderId="0" applyNumberFormat="0" applyBorder="0" applyAlignment="0" applyProtection="0"/>
    <xf numFmtId="0" fontId="36" fillId="19" borderId="0" applyNumberFormat="0" applyBorder="0" applyAlignment="0" applyProtection="0"/>
    <xf numFmtId="0" fontId="36" fillId="2" borderId="0" applyNumberFormat="0" applyBorder="0" applyAlignment="0" applyProtection="0"/>
    <xf numFmtId="0" fontId="36" fillId="19" borderId="0" applyNumberFormat="0" applyBorder="0" applyAlignment="0" applyProtection="0"/>
    <xf numFmtId="179" fontId="49" fillId="0" borderId="0" applyFont="0" applyFill="0" applyBorder="0" applyAlignment="0" applyProtection="0"/>
    <xf numFmtId="0" fontId="0" fillId="0" borderId="0">
      <alignment/>
      <protection/>
    </xf>
    <xf numFmtId="0" fontId="36" fillId="19" borderId="0" applyNumberFormat="0" applyBorder="0" applyAlignment="0" applyProtection="0"/>
    <xf numFmtId="0" fontId="36" fillId="0" borderId="0">
      <alignment vertical="center"/>
      <protection/>
    </xf>
    <xf numFmtId="0" fontId="36" fillId="19" borderId="0" applyNumberFormat="0" applyBorder="0" applyAlignment="0" applyProtection="0"/>
    <xf numFmtId="0" fontId="36" fillId="25" borderId="0" applyNumberFormat="0" applyBorder="0" applyAlignment="0" applyProtection="0"/>
    <xf numFmtId="41" fontId="49" fillId="0" borderId="0" applyFont="0" applyFill="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60" fillId="2" borderId="0" applyNumberFormat="0" applyBorder="0" applyAlignment="0" applyProtection="0"/>
    <xf numFmtId="0" fontId="36" fillId="5" borderId="0" applyNumberFormat="0" applyBorder="0" applyAlignment="0" applyProtection="0"/>
    <xf numFmtId="0" fontId="0" fillId="0" borderId="0">
      <alignment/>
      <protection/>
    </xf>
    <xf numFmtId="0" fontId="36" fillId="26" borderId="0" applyNumberFormat="0" applyBorder="0" applyAlignment="0" applyProtection="0"/>
    <xf numFmtId="0" fontId="36" fillId="26" borderId="0" applyNumberFormat="0" applyBorder="0" applyAlignment="0" applyProtection="0"/>
    <xf numFmtId="0" fontId="50" fillId="28" borderId="0" applyNumberFormat="0" applyBorder="0" applyAlignment="0" applyProtection="0"/>
    <xf numFmtId="0" fontId="37" fillId="10" borderId="0" applyNumberFormat="0" applyBorder="0" applyAlignment="0" applyProtection="0"/>
    <xf numFmtId="0" fontId="36" fillId="26"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38" fontId="34" fillId="0" borderId="0" applyFont="0" applyFill="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58" fillId="27" borderId="0" applyNumberFormat="0" applyBorder="0" applyAlignment="0" applyProtection="0"/>
    <xf numFmtId="0" fontId="49" fillId="0" borderId="0" applyFont="0" applyFill="0" applyBorder="0" applyAlignment="0" applyProtection="0"/>
    <xf numFmtId="0" fontId="36" fillId="19"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49" fillId="0" borderId="11" applyNumberFormat="0" applyFill="0" applyProtection="0">
      <alignment horizontal="left"/>
    </xf>
    <xf numFmtId="0" fontId="32" fillId="16" borderId="0" applyNumberFormat="0" applyBorder="0" applyAlignment="0" applyProtection="0"/>
    <xf numFmtId="0" fontId="61" fillId="29" borderId="12">
      <alignment/>
      <protection locked="0"/>
    </xf>
    <xf numFmtId="0" fontId="32" fillId="16" borderId="0" applyNumberFormat="0" applyBorder="0" applyAlignment="0" applyProtection="0"/>
    <xf numFmtId="0" fontId="50" fillId="30" borderId="0" applyNumberFormat="0" applyBorder="0" applyAlignment="0" applyProtection="0"/>
    <xf numFmtId="0" fontId="62" fillId="0" borderId="0">
      <alignment/>
      <protection/>
    </xf>
    <xf numFmtId="0" fontId="32" fillId="14" borderId="0" applyNumberFormat="0" applyBorder="0" applyAlignment="0" applyProtection="0"/>
    <xf numFmtId="0" fontId="0" fillId="0" borderId="0">
      <alignment vertical="center"/>
      <protection/>
    </xf>
    <xf numFmtId="0" fontId="32" fillId="9"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60" fillId="31" borderId="0" applyNumberFormat="0" applyBorder="0" applyAlignment="0" applyProtection="0"/>
    <xf numFmtId="43" fontId="36" fillId="0" borderId="0" applyFont="0" applyFill="0" applyBorder="0" applyAlignment="0" applyProtection="0"/>
    <xf numFmtId="0" fontId="32" fillId="18" borderId="0" applyNumberFormat="0" applyBorder="0" applyAlignment="0" applyProtection="0"/>
    <xf numFmtId="0" fontId="61" fillId="29" borderId="12">
      <alignment/>
      <protection locked="0"/>
    </xf>
    <xf numFmtId="0" fontId="32" fillId="18" borderId="0" applyNumberFormat="0" applyBorder="0" applyAlignment="0" applyProtection="0"/>
    <xf numFmtId="0" fontId="32" fillId="18"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59" fillId="0" borderId="0">
      <alignment/>
      <protection locked="0"/>
    </xf>
    <xf numFmtId="0" fontId="58" fillId="32" borderId="0" applyNumberFormat="0" applyBorder="0" applyAlignment="0" applyProtection="0"/>
    <xf numFmtId="0" fontId="58" fillId="32" borderId="0" applyNumberFormat="0" applyBorder="0" applyAlignment="0" applyProtection="0"/>
    <xf numFmtId="0" fontId="0" fillId="0" borderId="0">
      <alignment vertical="center"/>
      <protection/>
    </xf>
    <xf numFmtId="0" fontId="50" fillId="33" borderId="0" applyNumberFormat="0" applyBorder="0" applyAlignment="0" applyProtection="0"/>
    <xf numFmtId="0" fontId="50" fillId="34" borderId="0" applyNumberFormat="0" applyBorder="0" applyAlignment="0" applyProtection="0"/>
    <xf numFmtId="0" fontId="50" fillId="11" borderId="0" applyNumberFormat="0" applyBorder="0" applyAlignment="0" applyProtection="0"/>
    <xf numFmtId="0" fontId="58" fillId="31" borderId="0" applyNumberFormat="0" applyBorder="0" applyAlignment="0" applyProtection="0"/>
    <xf numFmtId="192" fontId="49" fillId="0" borderId="0" applyFont="0" applyFill="0" applyBorder="0" applyAlignment="0" applyProtection="0"/>
    <xf numFmtId="0" fontId="50" fillId="7" borderId="0" applyNumberFormat="0" applyBorder="0" applyAlignment="0" applyProtection="0"/>
    <xf numFmtId="0" fontId="50" fillId="20" borderId="0" applyNumberFormat="0" applyBorder="0" applyAlignment="0" applyProtection="0"/>
    <xf numFmtId="0" fontId="50" fillId="28" borderId="0" applyNumberFormat="0" applyBorder="0" applyAlignment="0" applyProtection="0"/>
    <xf numFmtId="0" fontId="58" fillId="32" borderId="0" applyNumberFormat="0" applyBorder="0" applyAlignment="0" applyProtection="0"/>
    <xf numFmtId="0" fontId="58" fillId="7" borderId="0" applyNumberFormat="0" applyBorder="0" applyAlignment="0" applyProtection="0"/>
    <xf numFmtId="0" fontId="50" fillId="7" borderId="0" applyNumberFormat="0" applyBorder="0" applyAlignment="0" applyProtection="0"/>
    <xf numFmtId="187" fontId="49" fillId="0" borderId="0" applyFont="0" applyFill="0" applyBorder="0" applyAlignment="0" applyProtection="0"/>
    <xf numFmtId="0" fontId="50" fillId="30" borderId="0" applyNumberFormat="0" applyBorder="0" applyAlignment="0" applyProtection="0"/>
    <xf numFmtId="0" fontId="50" fillId="35" borderId="0" applyNumberFormat="0" applyBorder="0" applyAlignment="0" applyProtection="0"/>
    <xf numFmtId="0" fontId="58" fillId="36" borderId="0" applyNumberFormat="0" applyBorder="0" applyAlignment="0" applyProtection="0"/>
    <xf numFmtId="0" fontId="58" fillId="32" borderId="0" applyNumberFormat="0" applyBorder="0" applyAlignment="0" applyProtection="0"/>
    <xf numFmtId="0" fontId="50" fillId="33" borderId="0" applyNumberFormat="0" applyBorder="0" applyAlignment="0" applyProtection="0"/>
    <xf numFmtId="0" fontId="0" fillId="0" borderId="0">
      <alignment vertical="center"/>
      <protection/>
    </xf>
    <xf numFmtId="0" fontId="50" fillId="37" borderId="0" applyNumberFormat="0" applyBorder="0" applyAlignment="0" applyProtection="0"/>
    <xf numFmtId="0" fontId="58" fillId="27" borderId="0" applyNumberFormat="0" applyBorder="0" applyAlignment="0" applyProtection="0"/>
    <xf numFmtId="0" fontId="58" fillId="38" borderId="0" applyNumberFormat="0" applyBorder="0" applyAlignment="0" applyProtection="0"/>
    <xf numFmtId="0" fontId="0" fillId="0" borderId="0">
      <alignment vertical="center"/>
      <protection/>
    </xf>
    <xf numFmtId="0" fontId="50" fillId="38" borderId="0" applyNumberFormat="0" applyBorder="0" applyAlignment="0" applyProtection="0"/>
    <xf numFmtId="0" fontId="67" fillId="0" borderId="0" applyNumberFormat="0" applyFill="0" applyBorder="0" applyAlignment="0" applyProtection="0"/>
    <xf numFmtId="178" fontId="49" fillId="0" borderId="0" applyFont="0" applyFill="0" applyBorder="0" applyAlignment="0" applyProtection="0"/>
    <xf numFmtId="190" fontId="62" fillId="0" borderId="0">
      <alignment/>
      <protection/>
    </xf>
    <xf numFmtId="0" fontId="40" fillId="0" borderId="7" applyNumberFormat="0" applyFill="0" applyAlignment="0" applyProtection="0"/>
    <xf numFmtId="180" fontId="49" fillId="0" borderId="0" applyFont="0" applyFill="0" applyBorder="0" applyAlignment="0" applyProtection="0"/>
    <xf numFmtId="179" fontId="49" fillId="0" borderId="0" applyFont="0" applyFill="0" applyBorder="0" applyAlignment="0" applyProtection="0"/>
    <xf numFmtId="183" fontId="49" fillId="0" borderId="0" applyFont="0" applyFill="0" applyBorder="0" applyAlignment="0" applyProtection="0"/>
    <xf numFmtId="0" fontId="75" fillId="0" borderId="0" applyNumberFormat="0" applyFill="0" applyBorder="0" applyAlignment="0" applyProtection="0"/>
    <xf numFmtId="0" fontId="49" fillId="0" borderId="0">
      <alignment/>
      <protection/>
    </xf>
    <xf numFmtId="184" fontId="62" fillId="0" borderId="0">
      <alignment/>
      <protection/>
    </xf>
    <xf numFmtId="0" fontId="0" fillId="0" borderId="0">
      <alignment vertical="center"/>
      <protection/>
    </xf>
    <xf numFmtId="15" fontId="34" fillId="0" borderId="0">
      <alignment/>
      <protection/>
    </xf>
    <xf numFmtId="186" fontId="62" fillId="0" borderId="0">
      <alignment/>
      <protection/>
    </xf>
    <xf numFmtId="38" fontId="68" fillId="3" borderId="0" applyNumberFormat="0" applyBorder="0" applyAlignment="0" applyProtection="0"/>
    <xf numFmtId="0" fontId="47" fillId="0" borderId="13" applyNumberFormat="0" applyFill="0" applyAlignment="0" applyProtection="0"/>
    <xf numFmtId="0" fontId="70" fillId="0" borderId="14" applyNumberFormat="0" applyAlignment="0" applyProtection="0"/>
    <xf numFmtId="0" fontId="70" fillId="0" borderId="15">
      <alignment horizontal="left" vertical="center"/>
      <protection/>
    </xf>
    <xf numFmtId="10" fontId="68" fillId="12" borderId="16" applyNumberFormat="0" applyBorder="0" applyAlignment="0" applyProtection="0"/>
    <xf numFmtId="182" fontId="63" fillId="39" borderId="0">
      <alignment/>
      <protection/>
    </xf>
    <xf numFmtId="0" fontId="43" fillId="3" borderId="2" applyNumberFormat="0" applyAlignment="0" applyProtection="0"/>
    <xf numFmtId="0" fontId="32" fillId="21" borderId="0" applyNumberFormat="0" applyBorder="0" applyAlignment="0" applyProtection="0"/>
    <xf numFmtId="182" fontId="66" fillId="40" borderId="0">
      <alignment/>
      <protection/>
    </xf>
    <xf numFmtId="0" fontId="46" fillId="2" borderId="0" applyNumberFormat="0" applyBorder="0" applyAlignment="0" applyProtection="0"/>
    <xf numFmtId="40" fontId="34" fillId="0" borderId="0" applyFont="0" applyFill="0" applyBorder="0" applyAlignment="0" applyProtection="0"/>
    <xf numFmtId="179" fontId="49" fillId="0" borderId="0" applyFont="0" applyFill="0" applyBorder="0" applyAlignment="0" applyProtection="0"/>
    <xf numFmtId="188" fontId="34" fillId="0" borderId="0" applyFont="0" applyFill="0" applyBorder="0" applyAlignment="0" applyProtection="0"/>
    <xf numFmtId="189" fontId="34" fillId="0" borderId="0" applyFont="0" applyFill="0" applyBorder="0" applyAlignment="0" applyProtection="0"/>
    <xf numFmtId="37" fontId="69" fillId="0" borderId="0">
      <alignment/>
      <protection/>
    </xf>
    <xf numFmtId="191" fontId="49" fillId="0" borderId="0">
      <alignment/>
      <protection/>
    </xf>
    <xf numFmtId="0" fontId="59" fillId="0" borderId="0">
      <alignment/>
      <protection/>
    </xf>
    <xf numFmtId="14" fontId="53" fillId="0" borderId="0">
      <alignment horizontal="center" wrapText="1"/>
      <protection locked="0"/>
    </xf>
    <xf numFmtId="3" fontId="34" fillId="0" borderId="0" applyFont="0" applyFill="0" applyBorder="0" applyAlignment="0" applyProtection="0"/>
    <xf numFmtId="0" fontId="0" fillId="0" borderId="0">
      <alignment vertical="center"/>
      <protection/>
    </xf>
    <xf numFmtId="10" fontId="49" fillId="0" borderId="0" applyFont="0" applyFill="0" applyBorder="0" applyAlignment="0" applyProtection="0"/>
    <xf numFmtId="9" fontId="59" fillId="0" borderId="0" applyFont="0" applyFill="0" applyBorder="0" applyAlignment="0" applyProtection="0"/>
    <xf numFmtId="185" fontId="49" fillId="0" borderId="0" applyFont="0" applyFill="0" applyProtection="0">
      <alignment/>
    </xf>
    <xf numFmtId="0" fontId="41" fillId="0" borderId="0" applyNumberFormat="0" applyFill="0" applyBorder="0" applyAlignment="0" applyProtection="0"/>
    <xf numFmtId="15" fontId="34" fillId="0" borderId="0" applyFont="0" applyFill="0" applyBorder="0" applyAlignment="0" applyProtection="0"/>
    <xf numFmtId="4" fontId="34" fillId="0" borderId="0" applyFont="0" applyFill="0" applyBorder="0" applyAlignment="0" applyProtection="0"/>
    <xf numFmtId="0" fontId="0" fillId="0" borderId="0">
      <alignment vertical="center"/>
      <protection/>
    </xf>
    <xf numFmtId="0" fontId="0" fillId="0" borderId="0">
      <alignment vertical="center"/>
      <protection/>
    </xf>
    <xf numFmtId="0" fontId="67" fillId="0" borderId="17">
      <alignment horizontal="center"/>
      <protection/>
    </xf>
    <xf numFmtId="0" fontId="34" fillId="41" borderId="0" applyNumberFormat="0" applyFont="0" applyBorder="0" applyAlignment="0" applyProtection="0"/>
    <xf numFmtId="0" fontId="67" fillId="0" borderId="0" applyNumberFormat="0" applyFill="0" applyBorder="0" applyAlignment="0" applyProtection="0"/>
    <xf numFmtId="0" fontId="61" fillId="29" borderId="18">
      <alignment/>
      <protection locked="0"/>
    </xf>
    <xf numFmtId="0" fontId="65" fillId="0" borderId="0">
      <alignment/>
      <protection/>
    </xf>
    <xf numFmtId="0" fontId="61" fillId="29" borderId="18">
      <alignment/>
      <protection locked="0"/>
    </xf>
    <xf numFmtId="0" fontId="32" fillId="17" borderId="0" applyNumberFormat="0" applyBorder="0" applyAlignment="0" applyProtection="0"/>
    <xf numFmtId="0" fontId="61" fillId="29" borderId="18">
      <alignment/>
      <protection locked="0"/>
    </xf>
    <xf numFmtId="0" fontId="61" fillId="29" borderId="12">
      <alignment/>
      <protection locked="0"/>
    </xf>
    <xf numFmtId="0" fontId="61" fillId="29" borderId="12">
      <alignment/>
      <protection locked="0"/>
    </xf>
    <xf numFmtId="0" fontId="61" fillId="29" borderId="12">
      <alignment/>
      <protection locked="0"/>
    </xf>
    <xf numFmtId="0" fontId="61" fillId="29" borderId="12">
      <alignment/>
      <protection locked="0"/>
    </xf>
    <xf numFmtId="9" fontId="0" fillId="0" borderId="0" applyFont="0" applyFill="0" applyBorder="0" applyAlignment="0" applyProtection="0"/>
    <xf numFmtId="193" fontId="49" fillId="0" borderId="0" applyFont="0" applyFill="0" applyBorder="0" applyAlignment="0" applyProtection="0"/>
    <xf numFmtId="0" fontId="49" fillId="0" borderId="11" applyNumberFormat="0" applyFill="0" applyProtection="0">
      <alignment horizontal="right"/>
    </xf>
    <xf numFmtId="0" fontId="35" fillId="0" borderId="19" applyNumberFormat="0" applyFill="0" applyAlignment="0" applyProtection="0"/>
    <xf numFmtId="0" fontId="35" fillId="0" borderId="5" applyNumberFormat="0" applyFill="0" applyAlignment="0" applyProtection="0"/>
    <xf numFmtId="0" fontId="47" fillId="0" borderId="6"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37" fillId="10"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71" fillId="0" borderId="11" applyNumberFormat="0" applyFill="0" applyProtection="0">
      <alignment horizontal="center"/>
    </xf>
    <xf numFmtId="0" fontId="73" fillId="0" borderId="0" applyNumberFormat="0" applyFill="0" applyBorder="0" applyAlignment="0" applyProtection="0"/>
    <xf numFmtId="0" fontId="64" fillId="0" borderId="3" applyNumberFormat="0" applyFill="0" applyProtection="0">
      <alignment horizontal="center"/>
    </xf>
    <xf numFmtId="0" fontId="0" fillId="0" borderId="0">
      <alignment vertical="center"/>
      <protection/>
    </xf>
    <xf numFmtId="0" fontId="74" fillId="4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76" fillId="43"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33" fillId="0" borderId="10" applyNumberFormat="0" applyFill="0" applyAlignment="0" applyProtection="0"/>
    <xf numFmtId="0" fontId="51" fillId="10" borderId="0" applyNumberFormat="0" applyBorder="0" applyAlignment="0" applyProtection="0"/>
    <xf numFmtId="0" fontId="37"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37" fillId="10" borderId="0" applyNumberFormat="0" applyBorder="0" applyAlignment="0" applyProtection="0"/>
    <xf numFmtId="0" fontId="51" fillId="10" borderId="0" applyNumberFormat="0" applyBorder="0" applyAlignment="0" applyProtection="0"/>
    <xf numFmtId="0" fontId="37"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 fontId="77" fillId="0" borderId="0" applyNumberFormat="0" applyFill="0" applyBorder="0" applyAlignment="0" applyProtection="0"/>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4"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43" fontId="49" fillId="0" borderId="0" applyFont="0" applyFill="0" applyBorder="0" applyAlignment="0" applyProtection="0"/>
    <xf numFmtId="0" fontId="49" fillId="0" borderId="0">
      <alignment/>
      <protection/>
    </xf>
    <xf numFmtId="0" fontId="49" fillId="0" borderId="0">
      <alignment/>
      <protection/>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60"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0" fillId="12" borderId="4" applyNumberFormat="0" applyFont="0" applyAlignment="0" applyProtection="0"/>
    <xf numFmtId="0" fontId="33" fillId="0" borderId="21" applyNumberFormat="0" applyFill="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54" fillId="0" borderId="0" applyNumberFormat="0" applyFill="0" applyBorder="0" applyAlignment="0" applyProtection="0"/>
    <xf numFmtId="0" fontId="64" fillId="0" borderId="3" applyNumberFormat="0" applyFill="0" applyProtection="0">
      <alignment horizontal="left"/>
    </xf>
    <xf numFmtId="0" fontId="48" fillId="0" borderId="0" applyNumberFormat="0" applyFill="0" applyBorder="0" applyAlignment="0" applyProtection="0"/>
    <xf numFmtId="0" fontId="44" fillId="0" borderId="22" applyNumberFormat="0" applyFill="0" applyAlignment="0" applyProtection="0"/>
    <xf numFmtId="0" fontId="44" fillId="0" borderId="9" applyNumberFormat="0" applyFill="0" applyAlignment="0" applyProtection="0"/>
    <xf numFmtId="0" fontId="0" fillId="0" borderId="0">
      <alignment/>
      <protection/>
    </xf>
    <xf numFmtId="41" fontId="0" fillId="0" borderId="0" applyFont="0" applyFill="0" applyBorder="0" applyAlignment="0" applyProtection="0"/>
    <xf numFmtId="41"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0" fontId="74" fillId="44" borderId="0" applyNumberFormat="0" applyBorder="0" applyAlignment="0" applyProtection="0"/>
    <xf numFmtId="0" fontId="74" fillId="45" borderId="0" applyNumberFormat="0" applyBorder="0" applyAlignment="0" applyProtection="0"/>
    <xf numFmtId="0" fontId="32" fillId="15" borderId="0" applyNumberFormat="0" applyBorder="0" applyAlignment="0" applyProtection="0"/>
    <xf numFmtId="0" fontId="32" fillId="22" borderId="0" applyNumberFormat="0" applyBorder="0" applyAlignment="0" applyProtection="0"/>
    <xf numFmtId="0" fontId="36" fillId="12" borderId="4" applyNumberFormat="0" applyFont="0" applyAlignment="0" applyProtection="0"/>
    <xf numFmtId="0" fontId="32" fillId="22"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45" fillId="3" borderId="1" applyNumberFormat="0" applyAlignment="0" applyProtection="0"/>
    <xf numFmtId="0" fontId="38" fillId="5" borderId="2" applyNumberFormat="0" applyAlignment="0" applyProtection="0"/>
    <xf numFmtId="0" fontId="38" fillId="5" borderId="2" applyNumberFormat="0" applyAlignment="0" applyProtection="0"/>
    <xf numFmtId="0" fontId="38" fillId="5" borderId="2" applyNumberFormat="0" applyAlignment="0" applyProtection="0"/>
    <xf numFmtId="1" fontId="49" fillId="0" borderId="3" applyFill="0" applyProtection="0">
      <alignment horizontal="center"/>
    </xf>
    <xf numFmtId="0" fontId="36" fillId="12" borderId="4" applyNumberFormat="0" applyFont="0" applyAlignment="0" applyProtection="0"/>
  </cellStyleXfs>
  <cellXfs count="271">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46" borderId="0" xfId="0" applyFont="1" applyFill="1" applyAlignment="1">
      <alignment horizontal="center" vertical="center" wrapText="1"/>
    </xf>
    <xf numFmtId="0" fontId="7" fillId="0" borderId="0" xfId="0" applyFont="1" applyFill="1" applyAlignment="1">
      <alignment horizontal="center" vertical="center" wrapText="1"/>
    </xf>
    <xf numFmtId="0" fontId="1" fillId="2" borderId="0" xfId="0" applyFont="1" applyFill="1" applyAlignment="1">
      <alignment horizontal="center" vertical="center" wrapText="1"/>
    </xf>
    <xf numFmtId="0" fontId="2" fillId="46"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vertical="center" wrapText="1"/>
    </xf>
    <xf numFmtId="0" fontId="9" fillId="2" borderId="0" xfId="0" applyFont="1" applyFill="1" applyAlignment="1">
      <alignment vertical="center" wrapText="1"/>
    </xf>
    <xf numFmtId="0" fontId="2" fillId="0" borderId="0" xfId="0" applyFont="1" applyFill="1" applyAlignment="1">
      <alignment vertical="center" wrapText="1"/>
    </xf>
    <xf numFmtId="194" fontId="2" fillId="0" borderId="0" xfId="0" applyNumberFormat="1" applyFont="1" applyFill="1" applyAlignment="1">
      <alignment vertical="center" wrapText="1"/>
    </xf>
    <xf numFmtId="194" fontId="2" fillId="0" borderId="0" xfId="0" applyNumberFormat="1" applyFont="1" applyFill="1" applyAlignment="1">
      <alignment horizontal="center" vertical="center" wrapText="1"/>
    </xf>
    <xf numFmtId="194" fontId="10" fillId="47" borderId="0" xfId="0" applyNumberFormat="1" applyFont="1" applyFill="1" applyAlignment="1">
      <alignment horizontal="center" vertical="center" wrapText="1"/>
    </xf>
    <xf numFmtId="0" fontId="2" fillId="0" borderId="0" xfId="0" applyFont="1" applyAlignment="1">
      <alignment vertical="center" wrapText="1"/>
    </xf>
    <xf numFmtId="0" fontId="11" fillId="0" borderId="0" xfId="0" applyFont="1" applyFill="1" applyAlignment="1">
      <alignment horizontal="center" vertical="center" wrapText="1"/>
    </xf>
    <xf numFmtId="0" fontId="1" fillId="0" borderId="23" xfId="0" applyFont="1" applyFill="1" applyBorder="1" applyAlignment="1">
      <alignment horizontal="center" vertical="center" wrapText="1"/>
    </xf>
    <xf numFmtId="194" fontId="1" fillId="0" borderId="16" xfId="0" applyNumberFormat="1" applyFont="1" applyFill="1" applyBorder="1" applyAlignment="1">
      <alignment horizontal="center" vertical="center" wrapText="1"/>
    </xf>
    <xf numFmtId="194" fontId="1" fillId="0" borderId="24"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8" xfId="0" applyFont="1" applyFill="1" applyBorder="1" applyAlignment="1">
      <alignment horizontal="center" vertical="center" wrapText="1"/>
    </xf>
    <xf numFmtId="194" fontId="1" fillId="0" borderId="27"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1" xfId="0" applyFont="1" applyFill="1" applyBorder="1" applyAlignment="1">
      <alignment horizontal="center" vertical="center" wrapText="1"/>
    </xf>
    <xf numFmtId="194" fontId="1" fillId="48" borderId="16" xfId="0" applyNumberFormat="1" applyFont="1" applyFill="1" applyBorder="1" applyAlignment="1">
      <alignment horizontal="center" vertical="center" wrapText="1"/>
    </xf>
    <xf numFmtId="195" fontId="5" fillId="48" borderId="29" xfId="0" applyNumberFormat="1" applyFont="1" applyFill="1" applyBorder="1" applyAlignment="1">
      <alignment horizontal="center" vertical="center" wrapText="1"/>
    </xf>
    <xf numFmtId="0" fontId="1" fillId="2" borderId="16" xfId="0" applyFont="1" applyFill="1" applyBorder="1" applyAlignment="1">
      <alignment horizontal="center" vertical="center" wrapText="1"/>
    </xf>
    <xf numFmtId="0" fontId="12" fillId="2" borderId="16" xfId="314" applyFont="1" applyFill="1" applyBorder="1" applyAlignment="1">
      <alignment vertical="center" wrapText="1"/>
      <protection/>
    </xf>
    <xf numFmtId="194" fontId="1" fillId="2" borderId="16" xfId="313" applyNumberFormat="1" applyFont="1" applyFill="1" applyBorder="1" applyAlignment="1">
      <alignment vertical="center" wrapText="1"/>
      <protection/>
    </xf>
    <xf numFmtId="196" fontId="1" fillId="2" borderId="16"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194" fontId="10" fillId="0" borderId="16" xfId="313" applyNumberFormat="1" applyFont="1" applyFill="1" applyBorder="1" applyAlignment="1">
      <alignment vertical="center" wrapText="1"/>
      <protection/>
    </xf>
    <xf numFmtId="194" fontId="10" fillId="0" borderId="16" xfId="0" applyNumberFormat="1" applyFont="1" applyFill="1" applyBorder="1" applyAlignment="1">
      <alignment horizontal="center" vertical="center" wrapText="1"/>
    </xf>
    <xf numFmtId="196"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3" fillId="0" borderId="16" xfId="0" applyFont="1" applyBorder="1" applyAlignment="1">
      <alignment horizontal="justify" vertical="center"/>
    </xf>
    <xf numFmtId="0" fontId="10" fillId="0" borderId="16" xfId="0" applyFont="1" applyBorder="1" applyAlignment="1">
      <alignment horizontal="justify" vertical="center"/>
    </xf>
    <xf numFmtId="0" fontId="14" fillId="0" borderId="16" xfId="0" applyFont="1" applyFill="1" applyBorder="1" applyAlignment="1">
      <alignment horizontal="center" vertical="center" wrapText="1"/>
    </xf>
    <xf numFmtId="0" fontId="10" fillId="0" borderId="16" xfId="0" applyFont="1" applyFill="1" applyBorder="1" applyAlignment="1">
      <alignment horizontal="justify" vertical="center" wrapText="1"/>
    </xf>
    <xf numFmtId="0" fontId="5" fillId="2" borderId="16" xfId="0" applyFont="1" applyFill="1" applyBorder="1" applyAlignment="1">
      <alignment horizontal="center" vertical="center" wrapText="1"/>
    </xf>
    <xf numFmtId="0" fontId="10" fillId="0" borderId="16" xfId="314" applyFont="1" applyFill="1" applyBorder="1" applyAlignment="1">
      <alignment vertical="center" wrapText="1"/>
      <protection/>
    </xf>
    <xf numFmtId="0" fontId="13" fillId="0" borderId="0" xfId="0" applyFont="1" applyAlignment="1">
      <alignment horizontal="justify" vertical="center"/>
    </xf>
    <xf numFmtId="0" fontId="10" fillId="0" borderId="16" xfId="0" applyFont="1" applyBorder="1" applyAlignment="1">
      <alignment horizontal="center" vertical="center" wrapText="1"/>
    </xf>
    <xf numFmtId="0" fontId="10" fillId="0" borderId="16" xfId="0" applyFont="1" applyBorder="1" applyAlignment="1">
      <alignment horizontal="justify" vertical="center" wrapText="1"/>
    </xf>
    <xf numFmtId="196" fontId="15" fillId="0" borderId="16" xfId="0" applyNumberFormat="1" applyFont="1" applyFill="1" applyBorder="1" applyAlignment="1">
      <alignment horizontal="center" vertical="center" wrapText="1"/>
    </xf>
    <xf numFmtId="0" fontId="16" fillId="0" borderId="0" xfId="0" applyFont="1" applyAlignment="1">
      <alignment horizontal="justify" vertical="center"/>
    </xf>
    <xf numFmtId="43" fontId="10" fillId="0" borderId="16" xfId="0" applyNumberFormat="1" applyFont="1" applyFill="1" applyBorder="1" applyAlignment="1">
      <alignment horizontal="center" vertical="center" wrapText="1"/>
    </xf>
    <xf numFmtId="0" fontId="15" fillId="0" borderId="16" xfId="0" applyNumberFormat="1" applyFont="1" applyFill="1" applyBorder="1" applyAlignment="1">
      <alignment vertical="center" wrapText="1"/>
    </xf>
    <xf numFmtId="0" fontId="15" fillId="0" borderId="16" xfId="0" applyFont="1" applyFill="1" applyBorder="1" applyAlignment="1">
      <alignment horizontal="left" vertical="center" wrapText="1"/>
    </xf>
    <xf numFmtId="194" fontId="15" fillId="0" borderId="16" xfId="0" applyNumberFormat="1" applyFont="1" applyFill="1" applyBorder="1" applyAlignment="1">
      <alignment horizontal="center" vertical="center" wrapText="1"/>
    </xf>
    <xf numFmtId="0" fontId="10" fillId="0" borderId="0" xfId="0" applyFont="1" applyAlignment="1">
      <alignment horizontal="justify" vertical="center"/>
    </xf>
    <xf numFmtId="197" fontId="10" fillId="0" borderId="16" xfId="0" applyNumberFormat="1" applyFont="1" applyFill="1" applyBorder="1" applyAlignment="1">
      <alignment horizontal="center" vertical="center" wrapText="1"/>
    </xf>
    <xf numFmtId="197" fontId="10" fillId="0" borderId="16" xfId="0" applyNumberFormat="1" applyFont="1" applyFill="1" applyBorder="1" applyAlignment="1">
      <alignment horizontal="center" vertical="center"/>
    </xf>
    <xf numFmtId="0" fontId="11" fillId="47" borderId="0" xfId="0" applyFont="1" applyFill="1" applyAlignment="1">
      <alignment horizontal="center" vertical="center" wrapText="1"/>
    </xf>
    <xf numFmtId="194" fontId="2" fillId="0" borderId="17"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47" borderId="25" xfId="0" applyFont="1" applyFill="1" applyBorder="1" applyAlignment="1">
      <alignment horizontal="center" vertical="center" wrapText="1"/>
    </xf>
    <xf numFmtId="0" fontId="1" fillId="0" borderId="32" xfId="0" applyFont="1" applyFill="1" applyBorder="1" applyAlignment="1">
      <alignment horizontal="center" vertical="center" wrapText="1"/>
    </xf>
    <xf numFmtId="194" fontId="17" fillId="47" borderId="27" xfId="0" applyNumberFormat="1" applyFont="1" applyFill="1" applyBorder="1" applyAlignment="1">
      <alignment horizontal="center" vertical="center" wrapText="1"/>
    </xf>
    <xf numFmtId="195" fontId="5" fillId="47" borderId="29" xfId="0" applyNumberFormat="1" applyFont="1" applyFill="1" applyBorder="1" applyAlignment="1">
      <alignment horizontal="center" vertical="center" wrapText="1"/>
    </xf>
    <xf numFmtId="196" fontId="5" fillId="2" borderId="16" xfId="0" applyNumberFormat="1" applyFont="1" applyFill="1" applyBorder="1" applyAlignment="1">
      <alignment horizontal="center" vertical="center" wrapText="1"/>
    </xf>
    <xf numFmtId="194" fontId="10" fillId="47" borderId="16" xfId="0" applyNumberFormat="1" applyFont="1" applyFill="1" applyBorder="1" applyAlignment="1">
      <alignment horizontal="center" vertical="center" wrapText="1"/>
    </xf>
    <xf numFmtId="196" fontId="10" fillId="47" borderId="16" xfId="0" applyNumberFormat="1" applyFont="1" applyFill="1" applyBorder="1" applyAlignment="1">
      <alignment horizontal="center" vertical="center" wrapText="1"/>
    </xf>
    <xf numFmtId="198" fontId="10" fillId="0" borderId="16" xfId="0" applyNumberFormat="1" applyFont="1" applyFill="1" applyBorder="1" applyAlignment="1">
      <alignment horizontal="center" vertical="center" wrapText="1"/>
    </xf>
    <xf numFmtId="196" fontId="10" fillId="0" borderId="11" xfId="0" applyNumberFormat="1" applyFont="1" applyFill="1" applyBorder="1" applyAlignment="1">
      <alignment horizontal="center" vertical="center" wrapText="1"/>
    </xf>
    <xf numFmtId="0" fontId="10" fillId="47" borderId="16" xfId="0" applyFont="1" applyFill="1" applyBorder="1" applyAlignment="1">
      <alignment horizontal="center" vertical="center" wrapText="1"/>
    </xf>
    <xf numFmtId="0" fontId="1" fillId="47" borderId="16" xfId="0" applyFont="1" applyFill="1" applyBorder="1" applyAlignment="1">
      <alignment horizontal="center" vertical="center" wrapText="1"/>
    </xf>
    <xf numFmtId="0" fontId="15" fillId="0" borderId="16" xfId="0" applyFont="1" applyBorder="1" applyAlignment="1">
      <alignment horizontal="center" vertical="center" wrapText="1"/>
    </xf>
    <xf numFmtId="197" fontId="15" fillId="0" borderId="16" xfId="0" applyNumberFormat="1" applyFont="1" applyFill="1" applyBorder="1" applyAlignment="1">
      <alignment horizontal="center" vertical="center" wrapText="1"/>
    </xf>
    <xf numFmtId="196" fontId="15" fillId="47" borderId="16" xfId="0" applyNumberFormat="1" applyFont="1" applyFill="1" applyBorder="1" applyAlignment="1">
      <alignment horizontal="center" vertical="center" wrapText="1"/>
    </xf>
    <xf numFmtId="43" fontId="10" fillId="47" borderId="16" xfId="0" applyNumberFormat="1" applyFont="1" applyFill="1" applyBorder="1" applyAlignment="1">
      <alignment horizontal="center" vertical="center" wrapText="1"/>
    </xf>
    <xf numFmtId="197" fontId="15" fillId="0" borderId="16" xfId="0" applyNumberFormat="1" applyFont="1" applyBorder="1" applyAlignment="1">
      <alignment horizontal="center" vertical="center" wrapText="1"/>
    </xf>
    <xf numFmtId="194" fontId="2" fillId="0" borderId="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195" fontId="18" fillId="2" borderId="16"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196" fontId="2" fillId="0" borderId="16" xfId="0" applyNumberFormat="1" applyFont="1" applyFill="1" applyBorder="1" applyAlignment="1">
      <alignment horizontal="center" vertical="center" wrapText="1"/>
    </xf>
    <xf numFmtId="197" fontId="4" fillId="0" borderId="16" xfId="0" applyNumberFormat="1" applyFont="1" applyFill="1" applyBorder="1" applyAlignment="1">
      <alignment horizontal="center" vertical="center" wrapText="1"/>
    </xf>
    <xf numFmtId="196" fontId="10" fillId="0" borderId="16" xfId="0" applyNumberFormat="1" applyFont="1" applyFill="1" applyBorder="1" applyAlignment="1">
      <alignment horizontal="center" vertical="center"/>
    </xf>
    <xf numFmtId="199" fontId="10" fillId="0" borderId="33" xfId="0" applyNumberFormat="1" applyFont="1" applyFill="1" applyBorder="1" applyAlignment="1">
      <alignment horizontal="center" vertical="center" wrapText="1"/>
    </xf>
    <xf numFmtId="198" fontId="10" fillId="0" borderId="33" xfId="0" applyNumberFormat="1" applyFont="1" applyFill="1" applyBorder="1" applyAlignment="1">
      <alignment horizontal="center" vertical="center" wrapText="1"/>
    </xf>
    <xf numFmtId="196" fontId="2" fillId="0" borderId="29" xfId="0" applyNumberFormat="1" applyFont="1" applyFill="1" applyBorder="1" applyAlignment="1">
      <alignment horizontal="center" vertical="center" wrapText="1"/>
    </xf>
    <xf numFmtId="197" fontId="10" fillId="0" borderId="33" xfId="0" applyNumberFormat="1" applyFont="1" applyFill="1" applyBorder="1" applyAlignment="1">
      <alignment horizontal="center" vertical="center" wrapText="1"/>
    </xf>
    <xf numFmtId="196" fontId="15" fillId="46" borderId="16" xfId="0" applyNumberFormat="1" applyFont="1" applyFill="1" applyBorder="1" applyAlignment="1">
      <alignment horizontal="center" vertical="center" wrapText="1"/>
    </xf>
    <xf numFmtId="196" fontId="4" fillId="46" borderId="16" xfId="0" applyNumberFormat="1" applyFont="1" applyFill="1" applyBorder="1" applyAlignment="1">
      <alignment horizontal="center" vertical="center" wrapText="1"/>
    </xf>
    <xf numFmtId="196" fontId="18" fillId="46" borderId="16" xfId="0" applyNumberFormat="1" applyFont="1" applyFill="1" applyBorder="1" applyAlignment="1">
      <alignment horizontal="center" vertical="center" wrapText="1"/>
    </xf>
    <xf numFmtId="0" fontId="1" fillId="0" borderId="0" xfId="0" applyFont="1" applyFill="1" applyAlignment="1">
      <alignment vertical="center" wrapText="1"/>
    </xf>
    <xf numFmtId="0" fontId="4" fillId="0" borderId="0" xfId="0" applyFont="1" applyFill="1" applyAlignment="1">
      <alignment vertical="center" wrapText="1"/>
    </xf>
    <xf numFmtId="0" fontId="19"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vertical="center" wrapText="1"/>
    </xf>
    <xf numFmtId="197"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33" xfId="0" applyFont="1" applyFill="1" applyBorder="1" applyAlignment="1">
      <alignment horizontal="center" vertical="center" wrapText="1"/>
    </xf>
    <xf numFmtId="0" fontId="10" fillId="46" borderId="0" xfId="0" applyFont="1" applyFill="1" applyAlignment="1">
      <alignment horizontal="center" vertical="center" wrapText="1"/>
    </xf>
    <xf numFmtId="0" fontId="20" fillId="2" borderId="16" xfId="0" applyFont="1" applyFill="1" applyBorder="1" applyAlignment="1">
      <alignment horizontal="center" vertical="center" wrapText="1"/>
    </xf>
    <xf numFmtId="0" fontId="21" fillId="2" borderId="16" xfId="314" applyFont="1" applyFill="1" applyBorder="1" applyAlignment="1">
      <alignment vertical="center" wrapText="1"/>
      <protection/>
    </xf>
    <xf numFmtId="194" fontId="5" fillId="2" borderId="16" xfId="310" applyNumberFormat="1" applyFont="1" applyFill="1" applyBorder="1" applyAlignment="1">
      <alignment vertical="center" wrapText="1"/>
      <protection/>
    </xf>
    <xf numFmtId="196" fontId="22" fillId="2" borderId="16" xfId="0" applyNumberFormat="1" applyFont="1" applyFill="1" applyBorder="1" applyAlignment="1">
      <alignment horizontal="center" vertical="center" wrapText="1"/>
    </xf>
    <xf numFmtId="0" fontId="23" fillId="46" borderId="16" xfId="0" applyFont="1" applyFill="1" applyBorder="1" applyAlignment="1">
      <alignment horizontal="center" vertical="center"/>
    </xf>
    <xf numFmtId="0" fontId="10" fillId="46" borderId="16" xfId="0" applyFont="1" applyFill="1" applyBorder="1" applyAlignment="1">
      <alignment horizontal="center" vertical="center" wrapText="1"/>
    </xf>
    <xf numFmtId="194" fontId="22" fillId="2" borderId="16" xfId="0" applyNumberFormat="1" applyFont="1" applyFill="1" applyBorder="1" applyAlignment="1">
      <alignment horizontal="center" vertical="center" wrapText="1"/>
    </xf>
    <xf numFmtId="0" fontId="1" fillId="46" borderId="16" xfId="0" applyFont="1" applyFill="1" applyBorder="1" applyAlignment="1">
      <alignment horizontal="center" vertical="center" wrapText="1"/>
    </xf>
    <xf numFmtId="0" fontId="10" fillId="46" borderId="16" xfId="0" applyFont="1" applyFill="1" applyBorder="1" applyAlignment="1">
      <alignment horizontal="left" vertical="center" wrapText="1"/>
    </xf>
    <xf numFmtId="0" fontId="24" fillId="2" borderId="16" xfId="0" applyFont="1" applyFill="1" applyBorder="1" applyAlignment="1">
      <alignment vertical="center" wrapText="1"/>
    </xf>
    <xf numFmtId="0" fontId="10" fillId="0" borderId="16" xfId="0" applyFont="1" applyFill="1" applyBorder="1" applyAlignment="1">
      <alignment vertical="center" wrapText="1"/>
    </xf>
    <xf numFmtId="194" fontId="10" fillId="0" borderId="33" xfId="0" applyNumberFormat="1" applyFont="1" applyFill="1" applyBorder="1" applyAlignment="1">
      <alignment horizontal="center" vertical="center" wrapText="1"/>
    </xf>
    <xf numFmtId="0" fontId="10" fillId="0" borderId="33" xfId="314" applyFont="1" applyFill="1" applyBorder="1" applyAlignment="1">
      <alignment vertical="center" wrapText="1"/>
      <protection/>
    </xf>
    <xf numFmtId="196" fontId="10" fillId="0" borderId="33" xfId="0" applyNumberFormat="1" applyFont="1" applyFill="1" applyBorder="1" applyAlignment="1">
      <alignment horizontal="center" vertical="center" wrapText="1"/>
    </xf>
    <xf numFmtId="0" fontId="25" fillId="2" borderId="16" xfId="314" applyFont="1" applyFill="1" applyBorder="1" applyAlignment="1">
      <alignment vertical="center" wrapText="1"/>
      <protection/>
    </xf>
    <xf numFmtId="0" fontId="5" fillId="2" borderId="16" xfId="311" applyFont="1" applyFill="1" applyBorder="1" applyAlignment="1">
      <alignment horizontal="left" vertical="center" wrapText="1"/>
      <protection/>
    </xf>
    <xf numFmtId="195" fontId="5" fillId="2" borderId="16" xfId="0" applyNumberFormat="1" applyFont="1" applyFill="1" applyBorder="1" applyAlignment="1">
      <alignment horizontal="center" vertical="center" wrapText="1"/>
    </xf>
    <xf numFmtId="0" fontId="3" fillId="0" borderId="16" xfId="314" applyFont="1" applyFill="1" applyBorder="1" applyAlignment="1">
      <alignment vertical="center" wrapText="1"/>
      <protection/>
    </xf>
    <xf numFmtId="0" fontId="3" fillId="0" borderId="16" xfId="311" applyFont="1" applyFill="1" applyBorder="1" applyAlignment="1">
      <alignment horizontal="left" vertical="center" wrapText="1"/>
      <protection/>
    </xf>
    <xf numFmtId="194" fontId="3" fillId="0" borderId="16" xfId="0" applyNumberFormat="1" applyFont="1" applyFill="1" applyBorder="1" applyAlignment="1">
      <alignment horizontal="center" vertical="center" wrapText="1"/>
    </xf>
    <xf numFmtId="196" fontId="3" fillId="0" borderId="16" xfId="0" applyNumberFormat="1" applyFont="1" applyFill="1" applyBorder="1" applyAlignment="1">
      <alignment horizontal="center" vertical="center" wrapText="1"/>
    </xf>
    <xf numFmtId="198" fontId="10" fillId="46" borderId="33" xfId="0" applyNumberFormat="1" applyFont="1" applyFill="1" applyBorder="1" applyAlignment="1">
      <alignment horizontal="center" vertical="center" wrapText="1"/>
    </xf>
    <xf numFmtId="194" fontId="10" fillId="47" borderId="33" xfId="0" applyNumberFormat="1" applyFont="1" applyFill="1" applyBorder="1" applyAlignment="1">
      <alignment horizontal="center" vertical="center" wrapText="1"/>
    </xf>
    <xf numFmtId="196" fontId="22" fillId="47" borderId="16" xfId="0" applyNumberFormat="1" applyFont="1" applyFill="1" applyBorder="1" applyAlignment="1">
      <alignment horizontal="center" vertical="center" wrapText="1"/>
    </xf>
    <xf numFmtId="196" fontId="15" fillId="46" borderId="16" xfId="0" applyNumberFormat="1" applyFont="1" applyFill="1" applyBorder="1" applyAlignment="1">
      <alignment horizontal="center" vertical="center"/>
    </xf>
    <xf numFmtId="0" fontId="15" fillId="47" borderId="16" xfId="0" applyFont="1" applyFill="1" applyBorder="1" applyAlignment="1">
      <alignment horizontal="center" vertical="center" wrapText="1"/>
    </xf>
    <xf numFmtId="194" fontId="22" fillId="47" borderId="16" xfId="0" applyNumberFormat="1" applyFont="1" applyFill="1" applyBorder="1" applyAlignment="1">
      <alignment horizontal="center" vertical="center" wrapText="1"/>
    </xf>
    <xf numFmtId="195" fontId="18" fillId="47" borderId="16" xfId="0" applyNumberFormat="1" applyFont="1" applyFill="1" applyBorder="1" applyAlignment="1">
      <alignment horizontal="center" vertical="center" wrapText="1"/>
    </xf>
    <xf numFmtId="199" fontId="10" fillId="0" borderId="29" xfId="0" applyNumberFormat="1" applyFont="1" applyFill="1" applyBorder="1" applyAlignment="1">
      <alignment horizontal="center" vertical="center" wrapText="1"/>
    </xf>
    <xf numFmtId="196" fontId="10" fillId="0" borderId="29" xfId="0" applyNumberFormat="1" applyFont="1" applyFill="1" applyBorder="1" applyAlignment="1">
      <alignment horizontal="center" vertical="center" wrapText="1"/>
    </xf>
    <xf numFmtId="0" fontId="10" fillId="47" borderId="16" xfId="0" applyFont="1" applyFill="1" applyBorder="1" applyAlignment="1">
      <alignment horizontal="justify" vertical="center" wrapText="1"/>
    </xf>
    <xf numFmtId="195" fontId="5" fillId="47" borderId="16" xfId="0" applyNumberFormat="1" applyFont="1" applyFill="1" applyBorder="1" applyAlignment="1">
      <alignment horizontal="center" vertical="center" wrapText="1"/>
    </xf>
    <xf numFmtId="194" fontId="3" fillId="47" borderId="16" xfId="0" applyNumberFormat="1" applyFont="1" applyFill="1" applyBorder="1" applyAlignment="1">
      <alignment horizontal="center" vertical="center" wrapText="1"/>
    </xf>
    <xf numFmtId="198" fontId="15" fillId="46" borderId="16" xfId="0" applyNumberFormat="1" applyFont="1" applyFill="1" applyBorder="1" applyAlignment="1">
      <alignment horizontal="center" vertical="center" wrapText="1"/>
    </xf>
    <xf numFmtId="198" fontId="15" fillId="0" borderId="16" xfId="0" applyNumberFormat="1" applyFont="1" applyFill="1" applyBorder="1" applyAlignment="1">
      <alignment horizontal="center" vertical="center" wrapText="1"/>
    </xf>
    <xf numFmtId="197" fontId="2" fillId="0" borderId="16" xfId="0" applyNumberFormat="1" applyFont="1" applyFill="1" applyBorder="1" applyAlignment="1">
      <alignment horizontal="center" vertical="center" wrapText="1"/>
    </xf>
    <xf numFmtId="194" fontId="15" fillId="46" borderId="16" xfId="0" applyNumberFormat="1" applyFont="1" applyFill="1" applyBorder="1" applyAlignment="1">
      <alignment horizontal="center" vertical="center" wrapText="1"/>
    </xf>
    <xf numFmtId="195" fontId="15" fillId="46" borderId="16" xfId="0" applyNumberFormat="1" applyFont="1" applyFill="1" applyBorder="1" applyAlignment="1">
      <alignment horizontal="center" vertical="center" wrapText="1"/>
    </xf>
    <xf numFmtId="195" fontId="4" fillId="46" borderId="16" xfId="0" applyNumberFormat="1" applyFont="1" applyFill="1" applyBorder="1" applyAlignment="1">
      <alignment horizontal="center" vertical="center" wrapText="1"/>
    </xf>
    <xf numFmtId="195" fontId="15" fillId="0" borderId="16" xfId="0" applyNumberFormat="1" applyFont="1" applyFill="1" applyBorder="1" applyAlignment="1">
      <alignment horizontal="center" vertical="center" wrapText="1"/>
    </xf>
    <xf numFmtId="195" fontId="4" fillId="0" borderId="16" xfId="0" applyNumberFormat="1" applyFont="1" applyFill="1" applyBorder="1" applyAlignment="1">
      <alignment horizontal="center" vertical="center" wrapText="1"/>
    </xf>
    <xf numFmtId="196" fontId="15" fillId="0" borderId="29" xfId="0" applyNumberFormat="1" applyFont="1" applyFill="1" applyBorder="1" applyAlignment="1">
      <alignment horizontal="center" vertical="center" wrapText="1"/>
    </xf>
    <xf numFmtId="196" fontId="15" fillId="0" borderId="11" xfId="0" applyNumberFormat="1" applyFont="1" applyFill="1" applyBorder="1" applyAlignment="1">
      <alignment horizontal="center" vertical="center" wrapText="1"/>
    </xf>
    <xf numFmtId="199" fontId="15" fillId="0" borderId="16" xfId="0" applyNumberFormat="1" applyFont="1" applyFill="1" applyBorder="1" applyAlignment="1">
      <alignment horizontal="center" vertical="center" wrapText="1"/>
    </xf>
    <xf numFmtId="196" fontId="2" fillId="46" borderId="33" xfId="0" applyNumberFormat="1" applyFont="1" applyFill="1" applyBorder="1" applyAlignment="1">
      <alignment horizontal="center" vertical="center" wrapText="1"/>
    </xf>
    <xf numFmtId="198" fontId="2" fillId="46" borderId="33"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6" fillId="0" borderId="16" xfId="0" applyFont="1" applyFill="1" applyBorder="1" applyAlignment="1">
      <alignment horizontal="center" vertical="center" wrapText="1"/>
    </xf>
    <xf numFmtId="0" fontId="26" fillId="46" borderId="3" xfId="309" applyFont="1" applyFill="1" applyBorder="1" applyAlignment="1">
      <alignment horizontal="center" vertical="center" wrapText="1"/>
      <protection/>
    </xf>
    <xf numFmtId="0" fontId="27" fillId="2" borderId="16" xfId="0" applyFont="1" applyFill="1" applyBorder="1" applyAlignment="1">
      <alignment horizontal="center" vertical="center" wrapText="1"/>
    </xf>
    <xf numFmtId="0" fontId="28" fillId="2" borderId="16" xfId="314" applyFont="1" applyFill="1" applyBorder="1" applyAlignment="1">
      <alignment vertical="center" wrapText="1"/>
      <protection/>
    </xf>
    <xf numFmtId="194" fontId="3" fillId="2" borderId="16" xfId="313" applyNumberFormat="1" applyFont="1" applyFill="1" applyBorder="1" applyAlignment="1">
      <alignment vertical="center" wrapText="1"/>
      <protection/>
    </xf>
    <xf numFmtId="198" fontId="15" fillId="2" borderId="16" xfId="0" applyNumberFormat="1" applyFont="1" applyFill="1" applyBorder="1" applyAlignment="1">
      <alignment horizontal="center" vertical="center" wrapText="1"/>
    </xf>
    <xf numFmtId="194" fontId="3" fillId="0" borderId="16" xfId="313" applyNumberFormat="1" applyFont="1" applyFill="1" applyBorder="1" applyAlignment="1">
      <alignment vertical="center" wrapText="1"/>
      <protection/>
    </xf>
    <xf numFmtId="194" fontId="3" fillId="46" borderId="16" xfId="0" applyNumberFormat="1" applyFont="1" applyFill="1" applyBorder="1" applyAlignment="1">
      <alignment horizontal="center" vertical="center" wrapText="1"/>
    </xf>
    <xf numFmtId="0" fontId="1" fillId="22" borderId="16" xfId="0" applyFont="1" applyFill="1" applyBorder="1" applyAlignment="1">
      <alignment horizontal="center" vertical="center" wrapText="1"/>
    </xf>
    <xf numFmtId="0" fontId="12" fillId="22" borderId="16" xfId="314" applyFont="1" applyFill="1" applyBorder="1" applyAlignment="1">
      <alignment vertical="center" wrapText="1"/>
      <protection/>
    </xf>
    <xf numFmtId="0" fontId="5" fillId="2" borderId="16" xfId="313" applyFont="1" applyFill="1" applyBorder="1" applyAlignment="1">
      <alignment vertical="center" wrapText="1"/>
      <protection/>
    </xf>
    <xf numFmtId="0" fontId="10" fillId="0" borderId="16" xfId="313" applyFont="1" applyFill="1" applyBorder="1" applyAlignment="1">
      <alignment vertical="center" wrapText="1"/>
      <protection/>
    </xf>
    <xf numFmtId="0" fontId="3" fillId="0" borderId="16" xfId="313" applyFont="1" applyFill="1" applyBorder="1" applyAlignment="1">
      <alignment vertical="center" wrapText="1"/>
      <protection/>
    </xf>
    <xf numFmtId="0" fontId="20" fillId="22" borderId="16" xfId="0" applyFont="1" applyFill="1" applyBorder="1" applyAlignment="1">
      <alignment horizontal="center" vertical="center" wrapText="1"/>
    </xf>
    <xf numFmtId="0" fontId="25" fillId="22" borderId="16" xfId="314" applyFont="1" applyFill="1" applyBorder="1" applyAlignment="1">
      <alignment vertical="center" wrapText="1"/>
      <protection/>
    </xf>
    <xf numFmtId="0" fontId="5" fillId="2" borderId="16" xfId="310" applyFont="1" applyFill="1" applyBorder="1" applyAlignment="1">
      <alignment vertical="center" wrapText="1"/>
      <protection/>
    </xf>
    <xf numFmtId="0" fontId="14" fillId="46" borderId="16" xfId="0" applyFont="1" applyFill="1" applyBorder="1" applyAlignment="1">
      <alignment horizontal="center" vertical="center" wrapText="1"/>
    </xf>
    <xf numFmtId="0" fontId="10" fillId="46" borderId="16" xfId="314" applyFont="1" applyFill="1" applyBorder="1" applyAlignment="1">
      <alignment horizontal="center" vertical="center" wrapText="1"/>
      <protection/>
    </xf>
    <xf numFmtId="0" fontId="3" fillId="46" borderId="16" xfId="310" applyFont="1" applyFill="1" applyBorder="1" applyAlignment="1">
      <alignment horizontal="center" vertical="center" wrapText="1"/>
      <protection/>
    </xf>
    <xf numFmtId="0" fontId="10" fillId="0" borderId="16" xfId="313" applyFont="1" applyFill="1" applyBorder="1" applyAlignment="1">
      <alignment horizontal="center" vertical="center" wrapText="1"/>
      <protection/>
    </xf>
    <xf numFmtId="0" fontId="3" fillId="0" borderId="16" xfId="313" applyFont="1" applyFill="1" applyBorder="1" applyAlignment="1">
      <alignment horizontal="center" vertical="center" wrapText="1"/>
      <protection/>
    </xf>
    <xf numFmtId="0" fontId="6" fillId="2" borderId="16" xfId="310" applyFont="1" applyFill="1" applyBorder="1" applyAlignment="1">
      <alignment vertical="center" wrapText="1"/>
      <protection/>
    </xf>
    <xf numFmtId="0" fontId="3" fillId="0" borderId="16" xfId="0" applyFont="1" applyBorder="1" applyAlignment="1">
      <alignment horizontal="justify" vertical="center"/>
    </xf>
    <xf numFmtId="200" fontId="15" fillId="0" borderId="33" xfId="0" applyNumberFormat="1" applyFont="1" applyFill="1" applyBorder="1" applyAlignment="1">
      <alignment horizontal="center" vertical="center" wrapText="1"/>
    </xf>
    <xf numFmtId="196" fontId="15" fillId="0" borderId="33" xfId="0" applyNumberFormat="1" applyFont="1" applyFill="1" applyBorder="1" applyAlignment="1">
      <alignment horizontal="center" vertical="center" wrapText="1"/>
    </xf>
    <xf numFmtId="198" fontId="15" fillId="0" borderId="33" xfId="0" applyNumberFormat="1"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35" xfId="0" applyFont="1" applyFill="1" applyBorder="1" applyAlignment="1">
      <alignment horizontal="center" vertical="center" wrapText="1"/>
    </xf>
    <xf numFmtId="198" fontId="1" fillId="2" borderId="16" xfId="0" applyNumberFormat="1" applyFont="1" applyFill="1" applyBorder="1" applyAlignment="1">
      <alignment horizontal="center" vertical="center" wrapText="1"/>
    </xf>
    <xf numFmtId="0" fontId="10" fillId="46" borderId="23" xfId="0" applyFont="1" applyFill="1" applyBorder="1" applyAlignment="1">
      <alignment horizontal="center" vertical="center" wrapText="1"/>
    </xf>
    <xf numFmtId="0" fontId="10" fillId="46" borderId="33" xfId="314" applyFont="1" applyFill="1" applyBorder="1" applyAlignment="1">
      <alignment vertical="center" wrapText="1"/>
      <protection/>
    </xf>
    <xf numFmtId="0" fontId="3" fillId="46" borderId="23" xfId="310" applyFont="1" applyFill="1" applyBorder="1" applyAlignment="1">
      <alignment vertical="center" wrapText="1"/>
      <protection/>
    </xf>
    <xf numFmtId="194" fontId="10" fillId="46" borderId="33" xfId="0" applyNumberFormat="1" applyFont="1" applyFill="1" applyBorder="1" applyAlignment="1">
      <alignment horizontal="center" vertical="center" wrapText="1"/>
    </xf>
    <xf numFmtId="0" fontId="10" fillId="46" borderId="16" xfId="314" applyFont="1" applyFill="1" applyBorder="1" applyAlignment="1">
      <alignment vertical="center" wrapText="1"/>
      <protection/>
    </xf>
    <xf numFmtId="0" fontId="3" fillId="46" borderId="16" xfId="310" applyFont="1" applyFill="1" applyBorder="1" applyAlignment="1">
      <alignment vertical="center" wrapText="1"/>
      <protection/>
    </xf>
    <xf numFmtId="194" fontId="10" fillId="46" borderId="16" xfId="0" applyNumberFormat="1" applyFont="1" applyFill="1" applyBorder="1" applyAlignment="1">
      <alignment horizontal="center" vertical="center" wrapText="1"/>
    </xf>
    <xf numFmtId="198" fontId="10" fillId="46" borderId="16" xfId="0" applyNumberFormat="1" applyFont="1" applyFill="1" applyBorder="1" applyAlignment="1">
      <alignment horizontal="center" vertical="center" wrapText="1"/>
    </xf>
    <xf numFmtId="194" fontId="1" fillId="22" borderId="16" xfId="313" applyNumberFormat="1" applyFont="1" applyFill="1" applyBorder="1" applyAlignment="1">
      <alignment vertical="center" wrapText="1"/>
      <protection/>
    </xf>
    <xf numFmtId="194" fontId="5" fillId="2" borderId="16" xfId="313" applyNumberFormat="1" applyFont="1" applyFill="1" applyBorder="1" applyAlignment="1">
      <alignment vertical="center" wrapText="1"/>
      <protection/>
    </xf>
    <xf numFmtId="194" fontId="1" fillId="2" borderId="16" xfId="0" applyNumberFormat="1" applyFont="1" applyFill="1" applyBorder="1" applyAlignment="1">
      <alignment horizontal="center" vertical="center" wrapText="1"/>
    </xf>
    <xf numFmtId="0" fontId="30" fillId="0" borderId="16" xfId="0" applyFont="1" applyBorder="1" applyAlignment="1">
      <alignment vertical="center" wrapText="1"/>
    </xf>
    <xf numFmtId="0" fontId="3" fillId="0" borderId="16" xfId="0" applyFont="1" applyBorder="1" applyAlignment="1">
      <alignment vertical="center" wrapText="1"/>
    </xf>
    <xf numFmtId="0" fontId="2" fillId="22" borderId="16" xfId="0" applyFont="1" applyFill="1" applyBorder="1" applyAlignment="1">
      <alignment horizontal="center" vertical="center" wrapText="1"/>
    </xf>
    <xf numFmtId="194" fontId="6" fillId="2" borderId="16" xfId="313" applyNumberFormat="1" applyFont="1" applyFill="1" applyBorder="1" applyAlignment="1">
      <alignment vertical="center" wrapText="1"/>
      <protection/>
    </xf>
    <xf numFmtId="195" fontId="1" fillId="2"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94" fontId="2" fillId="0" borderId="16" xfId="313" applyNumberFormat="1" applyFont="1" applyFill="1" applyBorder="1" applyAlignment="1">
      <alignment vertical="center" wrapText="1"/>
      <protection/>
    </xf>
    <xf numFmtId="194" fontId="6" fillId="0" borderId="16" xfId="313" applyNumberFormat="1" applyFont="1" applyFill="1" applyBorder="1" applyAlignment="1">
      <alignment vertical="center" wrapText="1"/>
      <protection/>
    </xf>
    <xf numFmtId="198" fontId="1" fillId="0" borderId="16" xfId="0"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194" fontId="31" fillId="2" borderId="16" xfId="313" applyNumberFormat="1" applyFont="1" applyFill="1" applyBorder="1" applyAlignment="1">
      <alignment vertical="center" wrapText="1"/>
      <protection/>
    </xf>
    <xf numFmtId="195" fontId="12" fillId="2"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199" fontId="1" fillId="2" borderId="16"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6" xfId="309" applyFont="1" applyFill="1" applyBorder="1" applyAlignment="1">
      <alignment horizontal="center" vertical="center" wrapText="1"/>
      <protection/>
    </xf>
    <xf numFmtId="0" fontId="3" fillId="0" borderId="16" xfId="309" applyNumberFormat="1" applyFont="1" applyFill="1" applyBorder="1" applyAlignment="1">
      <alignment horizontal="left" vertical="center" wrapText="1"/>
      <protection/>
    </xf>
    <xf numFmtId="0" fontId="12" fillId="0" borderId="16" xfId="314" applyFont="1" applyFill="1" applyBorder="1" applyAlignment="1">
      <alignment vertical="center" wrapText="1"/>
      <protection/>
    </xf>
    <xf numFmtId="0" fontId="5" fillId="0" borderId="16" xfId="132" applyFont="1" applyFill="1" applyBorder="1" applyAlignment="1">
      <alignment horizontal="left" vertical="center" wrapText="1" shrinkToFit="1"/>
      <protection/>
    </xf>
    <xf numFmtId="194" fontId="2" fillId="0" borderId="16" xfId="313" applyNumberFormat="1" applyFont="1" applyFill="1" applyBorder="1" applyAlignment="1">
      <alignment horizontal="left" vertical="center" wrapText="1"/>
      <protection/>
    </xf>
    <xf numFmtId="194" fontId="6" fillId="0" borderId="16" xfId="313" applyNumberFormat="1" applyFont="1" applyFill="1" applyBorder="1" applyAlignment="1">
      <alignment horizontal="left" vertical="center" wrapText="1"/>
      <protection/>
    </xf>
    <xf numFmtId="194" fontId="2" fillId="0" borderId="16" xfId="0" applyNumberFormat="1" applyFont="1" applyFill="1" applyBorder="1" applyAlignment="1">
      <alignment horizontal="center" vertical="center" wrapText="1"/>
    </xf>
    <xf numFmtId="198" fontId="2" fillId="0" borderId="16" xfId="0" applyNumberFormat="1" applyFont="1" applyFill="1" applyBorder="1" applyAlignment="1">
      <alignment horizontal="center" vertical="center" wrapText="1"/>
    </xf>
    <xf numFmtId="194" fontId="10" fillId="0" borderId="16" xfId="0" applyNumberFormat="1" applyFont="1" applyFill="1" applyBorder="1" applyAlignment="1">
      <alignment vertical="center" wrapText="1"/>
    </xf>
    <xf numFmtId="194" fontId="3" fillId="0" borderId="16" xfId="0" applyNumberFormat="1" applyFont="1" applyFill="1" applyBorder="1" applyAlignment="1">
      <alignment vertical="center" wrapText="1"/>
    </xf>
    <xf numFmtId="0" fontId="2" fillId="0" borderId="16" xfId="0" applyFont="1" applyFill="1" applyBorder="1" applyAlignment="1">
      <alignment vertical="center" wrapText="1"/>
    </xf>
    <xf numFmtId="194" fontId="2" fillId="0" borderId="16" xfId="0" applyNumberFormat="1" applyFont="1" applyFill="1" applyBorder="1" applyAlignment="1">
      <alignment vertical="center" wrapText="1"/>
    </xf>
    <xf numFmtId="194" fontId="6" fillId="0" borderId="16" xfId="0" applyNumberFormat="1" applyFont="1" applyFill="1" applyBorder="1" applyAlignment="1">
      <alignment vertical="center" wrapText="1"/>
    </xf>
    <xf numFmtId="0" fontId="1" fillId="2" borderId="16" xfId="0" applyFont="1" applyFill="1" applyBorder="1" applyAlignment="1">
      <alignment vertical="center" wrapText="1"/>
    </xf>
    <xf numFmtId="194" fontId="1" fillId="2" borderId="16" xfId="0" applyNumberFormat="1" applyFont="1" applyFill="1" applyBorder="1" applyAlignment="1">
      <alignment vertical="center" wrapText="1"/>
    </xf>
    <xf numFmtId="194" fontId="5" fillId="2" borderId="16" xfId="0" applyNumberFormat="1" applyFont="1" applyFill="1" applyBorder="1" applyAlignment="1">
      <alignment vertical="center" wrapText="1"/>
    </xf>
    <xf numFmtId="0" fontId="10" fillId="0" borderId="16" xfId="243" applyFont="1" applyFill="1" applyBorder="1" applyAlignment="1">
      <alignment horizontal="center" vertical="center" wrapText="1"/>
      <protection/>
    </xf>
    <xf numFmtId="194" fontId="10" fillId="0" borderId="16" xfId="243" applyNumberFormat="1" applyFont="1" applyFill="1" applyBorder="1" applyAlignment="1">
      <alignment vertical="center" wrapText="1"/>
      <protection/>
    </xf>
    <xf numFmtId="194" fontId="3" fillId="0" borderId="16" xfId="243" applyNumberFormat="1" applyFont="1" applyFill="1" applyBorder="1" applyAlignment="1">
      <alignment vertical="center" wrapText="1"/>
      <protection/>
    </xf>
    <xf numFmtId="194" fontId="10" fillId="0" borderId="16" xfId="243" applyNumberFormat="1" applyFont="1" applyFill="1" applyBorder="1" applyAlignment="1">
      <alignment horizontal="center" vertical="center" wrapText="1"/>
      <protection/>
    </xf>
    <xf numFmtId="195" fontId="17" fillId="0" borderId="16" xfId="243" applyNumberFormat="1" applyFont="1" applyFill="1" applyBorder="1" applyAlignment="1">
      <alignment horizontal="center" vertical="center" wrapText="1"/>
      <protection/>
    </xf>
    <xf numFmtId="194" fontId="17" fillId="0" borderId="16" xfId="243" applyNumberFormat="1" applyFont="1" applyFill="1" applyBorder="1" applyAlignment="1">
      <alignment horizontal="center" vertical="center" wrapText="1"/>
      <protection/>
    </xf>
    <xf numFmtId="0" fontId="10" fillId="0" borderId="16" xfId="243" applyFont="1" applyFill="1" applyBorder="1" applyAlignment="1">
      <alignment vertical="center" wrapText="1"/>
      <protection/>
    </xf>
    <xf numFmtId="198" fontId="15" fillId="47" borderId="16" xfId="0" applyNumberFormat="1" applyFont="1" applyFill="1" applyBorder="1" applyAlignment="1">
      <alignment horizontal="center" vertical="center" wrapText="1"/>
    </xf>
    <xf numFmtId="194" fontId="15" fillId="47" borderId="16" xfId="0" applyNumberFormat="1" applyFont="1" applyFill="1" applyBorder="1" applyAlignment="1">
      <alignment horizontal="center" vertical="center" wrapText="1"/>
    </xf>
    <xf numFmtId="196" fontId="1" fillId="47" borderId="16" xfId="0" applyNumberFormat="1" applyFont="1" applyFill="1" applyBorder="1" applyAlignment="1">
      <alignment horizontal="center" vertical="center" wrapText="1"/>
    </xf>
    <xf numFmtId="195" fontId="24" fillId="47" borderId="16" xfId="0" applyNumberFormat="1" applyFont="1" applyFill="1" applyBorder="1" applyAlignment="1">
      <alignment horizontal="center" vertical="center" wrapText="1"/>
    </xf>
    <xf numFmtId="196" fontId="15" fillId="0" borderId="18" xfId="0" applyNumberFormat="1" applyFont="1" applyFill="1" applyBorder="1" applyAlignment="1">
      <alignment horizontal="center" vertical="center" wrapText="1"/>
    </xf>
    <xf numFmtId="196" fontId="15" fillId="0" borderId="35" xfId="0" applyNumberFormat="1" applyFont="1" applyFill="1" applyBorder="1" applyAlignment="1">
      <alignment horizontal="center" vertical="center" wrapText="1"/>
    </xf>
    <xf numFmtId="199" fontId="15" fillId="0" borderId="35" xfId="0" applyNumberFormat="1" applyFont="1" applyFill="1" applyBorder="1" applyAlignment="1">
      <alignment horizontal="center" vertical="center" wrapText="1"/>
    </xf>
    <xf numFmtId="194" fontId="3" fillId="0" borderId="35" xfId="0" applyNumberFormat="1" applyFont="1" applyFill="1" applyBorder="1" applyAlignment="1">
      <alignment horizontal="center" vertical="center" wrapText="1"/>
    </xf>
    <xf numFmtId="199" fontId="15" fillId="0" borderId="36" xfId="0" applyNumberFormat="1" applyFont="1" applyFill="1" applyBorder="1" applyAlignment="1">
      <alignment horizontal="center" vertical="center" wrapText="1"/>
    </xf>
    <xf numFmtId="198" fontId="1" fillId="47" borderId="16" xfId="0" applyNumberFormat="1" applyFont="1" applyFill="1" applyBorder="1" applyAlignment="1">
      <alignment horizontal="center" vertical="center" wrapText="1"/>
    </xf>
    <xf numFmtId="194" fontId="17" fillId="47" borderId="16" xfId="0" applyNumberFormat="1" applyFont="1" applyFill="1" applyBorder="1" applyAlignment="1">
      <alignment horizontal="center" vertical="center" wrapText="1"/>
    </xf>
    <xf numFmtId="195" fontId="1" fillId="47" borderId="16" xfId="0" applyNumberFormat="1" applyFont="1" applyFill="1" applyBorder="1" applyAlignment="1">
      <alignment horizontal="center" vertical="center" wrapText="1"/>
    </xf>
    <xf numFmtId="195" fontId="17" fillId="47" borderId="16" xfId="0" applyNumberFormat="1" applyFont="1" applyFill="1" applyBorder="1" applyAlignment="1">
      <alignment horizontal="center" vertical="center" wrapText="1"/>
    </xf>
    <xf numFmtId="0" fontId="10" fillId="47" borderId="16" xfId="0" applyNumberFormat="1" applyFont="1" applyFill="1" applyBorder="1" applyAlignment="1">
      <alignment horizontal="center" vertical="center" wrapText="1"/>
    </xf>
    <xf numFmtId="198" fontId="15" fillId="0" borderId="16" xfId="292" applyNumberFormat="1" applyFont="1" applyFill="1" applyBorder="1" applyAlignment="1">
      <alignment horizontal="center" vertical="center" wrapText="1"/>
      <protection/>
    </xf>
    <xf numFmtId="194" fontId="3" fillId="47" borderId="16" xfId="292" applyNumberFormat="1" applyFont="1" applyFill="1" applyBorder="1" applyAlignment="1">
      <alignment horizontal="center" vertical="center" wrapText="1"/>
      <protection/>
    </xf>
    <xf numFmtId="199" fontId="1" fillId="47" borderId="16" xfId="0" applyNumberFormat="1" applyFont="1" applyFill="1" applyBorder="1" applyAlignment="1">
      <alignment horizontal="center" vertical="center" wrapText="1"/>
    </xf>
    <xf numFmtId="195" fontId="10" fillId="0" borderId="16" xfId="243" applyNumberFormat="1" applyFont="1" applyFill="1" applyBorder="1" applyAlignment="1">
      <alignment horizontal="center" vertical="center" wrapText="1"/>
      <protection/>
    </xf>
    <xf numFmtId="194" fontId="10" fillId="47" borderId="16" xfId="243" applyNumberFormat="1" applyFont="1" applyFill="1" applyBorder="1" applyAlignment="1">
      <alignment horizontal="center" vertical="center" wrapText="1"/>
      <protection/>
    </xf>
    <xf numFmtId="0" fontId="0" fillId="46" borderId="0" xfId="0" applyFont="1" applyFill="1" applyAlignment="1">
      <alignment horizontal="center" vertical="center" wrapText="1"/>
    </xf>
    <xf numFmtId="0" fontId="0" fillId="46" borderId="0" xfId="0" applyFont="1" applyFill="1" applyAlignment="1">
      <alignment vertical="center" wrapText="1"/>
    </xf>
    <xf numFmtId="0" fontId="1" fillId="2" borderId="0" xfId="0" applyFont="1" applyFill="1" applyAlignment="1">
      <alignment vertical="center" wrapText="1"/>
    </xf>
    <xf numFmtId="0" fontId="2" fillId="46" borderId="0" xfId="0" applyFont="1" applyFill="1" applyAlignment="1">
      <alignment vertical="center" wrapText="1"/>
    </xf>
    <xf numFmtId="0" fontId="8" fillId="2" borderId="0" xfId="0" applyFont="1" applyFill="1" applyAlignment="1">
      <alignment vertical="center" wrapText="1"/>
    </xf>
    <xf numFmtId="0" fontId="2" fillId="2" borderId="0" xfId="0" applyFont="1" applyFill="1" applyAlignment="1">
      <alignment vertical="center" wrapText="1"/>
    </xf>
    <xf numFmtId="195" fontId="1" fillId="0" borderId="16"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194" fontId="2" fillId="2" borderId="16" xfId="0" applyNumberFormat="1" applyFont="1" applyFill="1" applyBorder="1" applyAlignment="1">
      <alignment vertical="center" wrapText="1"/>
    </xf>
    <xf numFmtId="194" fontId="6" fillId="2" borderId="16" xfId="0" applyNumberFormat="1" applyFont="1" applyFill="1" applyBorder="1" applyAlignment="1">
      <alignment vertical="center" wrapText="1"/>
    </xf>
    <xf numFmtId="194" fontId="2" fillId="2" borderId="16" xfId="0" applyNumberFormat="1" applyFont="1" applyFill="1" applyBorder="1" applyAlignment="1">
      <alignment horizontal="center" vertical="center" wrapText="1"/>
    </xf>
    <xf numFmtId="195" fontId="17" fillId="0" borderId="16" xfId="0" applyNumberFormat="1" applyFont="1" applyFill="1" applyBorder="1" applyAlignment="1">
      <alignment horizontal="center" vertical="center" wrapText="1"/>
    </xf>
    <xf numFmtId="194" fontId="17" fillId="0" borderId="16" xfId="0" applyNumberFormat="1" applyFont="1" applyFill="1" applyBorder="1" applyAlignment="1">
      <alignment horizontal="center" vertical="center" wrapText="1"/>
    </xf>
    <xf numFmtId="195" fontId="2" fillId="0" borderId="16" xfId="0" applyNumberFormat="1" applyFont="1" applyFill="1" applyBorder="1" applyAlignment="1">
      <alignment horizontal="center" vertical="center" wrapText="1"/>
    </xf>
    <xf numFmtId="194" fontId="2" fillId="47" borderId="16" xfId="0" applyNumberFormat="1" applyFont="1" applyFill="1" applyBorder="1" applyAlignment="1">
      <alignment horizontal="center" vertical="center" wrapText="1"/>
    </xf>
    <xf numFmtId="195" fontId="10" fillId="0" borderId="16" xfId="0" applyNumberFormat="1" applyFont="1" applyFill="1" applyBorder="1" applyAlignment="1">
      <alignment horizontal="center" vertical="center" wrapText="1"/>
    </xf>
  </cellXfs>
  <cellStyles count="347">
    <cellStyle name="Normal" xfId="0"/>
    <cellStyle name="Currency [0]" xfId="15"/>
    <cellStyle name="20% - 强调文字颜色 3" xfId="16"/>
    <cellStyle name="输出 3" xfId="17"/>
    <cellStyle name="千分位_laroux" xfId="18"/>
    <cellStyle name="20% - 强调文字颜色 1 2" xfId="19"/>
    <cellStyle name="输入" xfId="20"/>
    <cellStyle name="Currency" xfId="21"/>
    <cellStyle name="args.style" xfId="22"/>
    <cellStyle name="40% - 强调文字颜色 6 3" xfId="23"/>
    <cellStyle name=" 3]&#13;&#10;Zoomed=1&#13;&#10;Row=128&#13;&#10;Column=101&#13;&#10;Height=300&#13;&#10;Width=301&#13;&#10;FontName=System&#13;&#10;FontStyle=1&#13;&#10;FontSize=12&#13;&#10;PrtFontNa" xfId="24"/>
    <cellStyle name="Comma [0]" xfId="25"/>
    <cellStyle name="Accent2 - 40%" xfId="26"/>
    <cellStyle name="强调文字颜色 6 3" xfId="27"/>
    <cellStyle name="_ET_STYLE_NoName_00__Book1_1_贫困县开发统筹整合使用财政涉农资金表" xfId="28"/>
    <cellStyle name="40% - 强调文字颜色 3" xfId="29"/>
    <cellStyle name="计算 2" xfId="30"/>
    <cellStyle name="差" xfId="31"/>
    <cellStyle name="Comma" xfId="32"/>
    <cellStyle name="Hyperlink" xfId="33"/>
    <cellStyle name="日期" xfId="34"/>
    <cellStyle name="Accent2 - 60%" xfId="35"/>
    <cellStyle name="60% - 强调文字颜色 3" xfId="36"/>
    <cellStyle name="Percent" xfId="37"/>
    <cellStyle name="Followed Hyperlink" xfId="38"/>
    <cellStyle name="注释" xfId="39"/>
    <cellStyle name="常规 6" xfId="40"/>
    <cellStyle name="Accent2_Sheet2" xfId="41"/>
    <cellStyle name="60% - 强调文字颜色 2 3" xfId="42"/>
    <cellStyle name="_ET_STYLE_NoName_00__Sheet3" xfId="43"/>
    <cellStyle name="60% - 强调文字颜色 2" xfId="44"/>
    <cellStyle name="60% - 强调文字颜色 3_包会--整合支农表" xfId="45"/>
    <cellStyle name="标题 4" xfId="46"/>
    <cellStyle name="警告文本" xfId="47"/>
    <cellStyle name="标题" xfId="48"/>
    <cellStyle name="解释性文本" xfId="49"/>
    <cellStyle name="好_包会--整合支农表" xfId="50"/>
    <cellStyle name="标题 1" xfId="51"/>
    <cellStyle name="强调文字颜色 1_包会--整合支农表" xfId="52"/>
    <cellStyle name="标题 2" xfId="53"/>
    <cellStyle name="60% - 强调文字颜色 1" xfId="54"/>
    <cellStyle name="标题 3" xfId="55"/>
    <cellStyle name="60% - 强调文字颜色 4" xfId="56"/>
    <cellStyle name="Accent5_Sheet2" xfId="57"/>
    <cellStyle name="输出" xfId="58"/>
    <cellStyle name="计算" xfId="59"/>
    <cellStyle name="40% - 强调文字颜色 4 2" xfId="60"/>
    <cellStyle name="检查单元格" xfId="61"/>
    <cellStyle name="差_公示表(小高升中高)" xfId="62"/>
    <cellStyle name="强调文字颜色 3_包会--整合支农表" xfId="63"/>
    <cellStyle name="20% - 强调文字颜色 6" xfId="64"/>
    <cellStyle name="强调文字颜色 2" xfId="65"/>
    <cellStyle name="千位分隔_Sheet1" xfId="66"/>
    <cellStyle name="链接单元格" xfId="67"/>
    <cellStyle name="汇总" xfId="68"/>
    <cellStyle name="好" xfId="69"/>
    <cellStyle name="20% - 强调文字颜色 3 3" xfId="70"/>
    <cellStyle name="适中" xfId="71"/>
    <cellStyle name="Accent6_Sheet2" xfId="72"/>
    <cellStyle name="20% - 强调文字颜色 5" xfId="73"/>
    <cellStyle name="强调文字颜色 1" xfId="74"/>
    <cellStyle name="20% - 强调文字颜色 1" xfId="75"/>
    <cellStyle name="40% - 强调文字颜色 1" xfId="76"/>
    <cellStyle name="输出 2" xfId="77"/>
    <cellStyle name="20% - 强调文字颜色 2" xfId="78"/>
    <cellStyle name="40% - 强调文字颜色 2" xfId="79"/>
    <cellStyle name="强调文字颜色 3" xfId="80"/>
    <cellStyle name="PSChar" xfId="81"/>
    <cellStyle name="强调文字颜色 4" xfId="82"/>
    <cellStyle name="20% - 强调文字颜色 4" xfId="83"/>
    <cellStyle name="计算 3" xfId="84"/>
    <cellStyle name="40% - 强调文字颜色 4" xfId="85"/>
    <cellStyle name="强调文字颜色 5" xfId="86"/>
    <cellStyle name="40% - 强调文字颜色 5" xfId="87"/>
    <cellStyle name="60% - 强调文字颜色 5" xfId="88"/>
    <cellStyle name="强调文字颜色 6" xfId="89"/>
    <cellStyle name="0,0&#13;&#10;NA&#13;&#10;" xfId="90"/>
    <cellStyle name="_弱电系统设备配置报价清单" xfId="91"/>
    <cellStyle name="适中 2" xfId="92"/>
    <cellStyle name="40% - 强调文字颜色 6" xfId="93"/>
    <cellStyle name="60% - 强调文字颜色 6" xfId="94"/>
    <cellStyle name="_ET_STYLE_NoName_00__Book1" xfId="95"/>
    <cellStyle name="_大通县2013年涉农整合资金统计表" xfId="96"/>
    <cellStyle name="_ET_STYLE_NoName_00_" xfId="97"/>
    <cellStyle name="_Book1_1" xfId="98"/>
    <cellStyle name="_20100326高清市院遂宁检察院1080P配置清单26日改" xfId="99"/>
    <cellStyle name="_Book1" xfId="100"/>
    <cellStyle name="_Book1_2_贫困县开发统筹整合使用财政涉农资金表" xfId="101"/>
    <cellStyle name="_Book1_2" xfId="102"/>
    <cellStyle name="Accent2 - 20%" xfId="103"/>
    <cellStyle name="_Book1_3" xfId="104"/>
    <cellStyle name="差_汇总(1)" xfId="105"/>
    <cellStyle name="_ET_STYLE_NoName_00__Book1_1" xfId="106"/>
    <cellStyle name="20% - 强调文字颜色 1 3" xfId="107"/>
    <cellStyle name="20% - 强调文字颜色 1_包会--整合支农表" xfId="108"/>
    <cellStyle name="20% - 强调文字颜色 2 2" xfId="109"/>
    <cellStyle name="好_申报名册(小高升中高) " xfId="110"/>
    <cellStyle name="20% - 强调文字颜色 2 3" xfId="111"/>
    <cellStyle name="60% - 强调文字颜色 2_包会--整合支农表" xfId="112"/>
    <cellStyle name="20% - 强调文字颜色 2_包会--整合支农表" xfId="113"/>
    <cellStyle name="60% - 强调文字颜色 3 2" xfId="114"/>
    <cellStyle name="20% - 强调文字颜色 3 2" xfId="115"/>
    <cellStyle name="40% - 强调文字颜色 4_包会--整合支农表" xfId="116"/>
    <cellStyle name="20% - 强调文字颜色 3_包会--整合支农表" xfId="117"/>
    <cellStyle name="20% - 强调文字颜色 4 2" xfId="118"/>
    <cellStyle name="Mon閠aire_!!!GO" xfId="119"/>
    <cellStyle name="常规 3" xfId="120"/>
    <cellStyle name="20% - 强调文字颜色 4 3" xfId="121"/>
    <cellStyle name="常规 4" xfId="122"/>
    <cellStyle name="20% - 强调文字颜色 4_包会--整合支农表" xfId="123"/>
    <cellStyle name="20% - 强调文字颜色 5 2" xfId="124"/>
    <cellStyle name="寘嬫愗傝_Region Orders (2)" xfId="125"/>
    <cellStyle name="20% - 强调文字颜色 5 3" xfId="126"/>
    <cellStyle name="20% - 强调文字颜色 5_包会--整合支农表" xfId="127"/>
    <cellStyle name="20% - 强调文字颜色 6 2" xfId="128"/>
    <cellStyle name="20% - 强调文字颜色 6 3" xfId="129"/>
    <cellStyle name="好_Book1_1_Sheet2" xfId="130"/>
    <cellStyle name="20% - 强调文字颜色 6_包会--整合支农表" xfId="131"/>
    <cellStyle name="常规 2" xfId="132"/>
    <cellStyle name="40% - 强调文字颜色 1 2" xfId="133"/>
    <cellStyle name="40% - 强调文字颜色 1 3" xfId="134"/>
    <cellStyle name="Accent1" xfId="135"/>
    <cellStyle name="差_涉农整合资金表_贫困县开发统筹整合使用财政涉农资金表" xfId="136"/>
    <cellStyle name="40% - 强调文字颜色 1_包会--整合支农表" xfId="137"/>
    <cellStyle name="40% - 强调文字颜色 2 2" xfId="138"/>
    <cellStyle name="40% - 强调文字颜色 2 3" xfId="139"/>
    <cellStyle name="40% - 强调文字颜色 2_包会--整合支农表" xfId="140"/>
    <cellStyle name="Millares [0]_96 Risk" xfId="141"/>
    <cellStyle name="40% - 强调文字颜色 3 2" xfId="142"/>
    <cellStyle name="40% - 强调文字颜色 3 3" xfId="143"/>
    <cellStyle name="40% - 强调文字颜色 3_包会--整合支农表" xfId="144"/>
    <cellStyle name="Accent3 - 20%" xfId="145"/>
    <cellStyle name="Milliers_!!!GO" xfId="146"/>
    <cellStyle name="40% - 强调文字颜色 4 3" xfId="147"/>
    <cellStyle name="40% - 强调文字颜色 5 2" xfId="148"/>
    <cellStyle name="40% - 强调文字颜色 5 3" xfId="149"/>
    <cellStyle name="40% - 强调文字颜色 5_包会--整合支农表" xfId="150"/>
    <cellStyle name="40% - 强调文字颜色 6 2" xfId="151"/>
    <cellStyle name="40% - 强调文字颜色 6_包会--整合支农表" xfId="152"/>
    <cellStyle name="强调文字颜色 1 2" xfId="153"/>
    <cellStyle name="60% - 强调文字颜色 1 2" xfId="154"/>
    <cellStyle name="商品名称" xfId="155"/>
    <cellStyle name="60% - 强调文字颜色 1 3" xfId="156"/>
    <cellStyle name="t_HVAC Equipment (3)_汇总表 (2)" xfId="157"/>
    <cellStyle name="60% - 强调文字颜色 1_包会--整合支农表" xfId="158"/>
    <cellStyle name="Accent1_Sheet2" xfId="159"/>
    <cellStyle name="New Times Roman" xfId="160"/>
    <cellStyle name="60% - 强调文字颜色 2 2" xfId="161"/>
    <cellStyle name="常规 5" xfId="162"/>
    <cellStyle name="60% - 强调文字颜色 3 3" xfId="163"/>
    <cellStyle name="60% - 强调文字颜色 4 2" xfId="164"/>
    <cellStyle name="60% - 强调文字颜色 4 3" xfId="165"/>
    <cellStyle name="60% - 强调文字颜色 4_包会--整合支农表" xfId="166"/>
    <cellStyle name="好_Book1_1" xfId="167"/>
    <cellStyle name="千位分隔 2" xfId="168"/>
    <cellStyle name="60% - 强调文字颜色 5 2" xfId="169"/>
    <cellStyle name="t_HVAC Equipment (3)_汇总(1)" xfId="170"/>
    <cellStyle name="60% - 强调文字颜色 5 3" xfId="171"/>
    <cellStyle name="60% - 强调文字颜色 5_包会--整合支农表" xfId="172"/>
    <cellStyle name="60% - 强调文字颜色 6 2" xfId="173"/>
    <cellStyle name="60% - 强调文字颜色 6 3" xfId="174"/>
    <cellStyle name="60% - 强调文字颜色 6_包会--整合支农表" xfId="175"/>
    <cellStyle name="6mal" xfId="176"/>
    <cellStyle name="Accent1 - 20%" xfId="177"/>
    <cellStyle name="Accent1 - 40%" xfId="178"/>
    <cellStyle name="常规 4_涉农整合资金表" xfId="179"/>
    <cellStyle name="Accent1 - 60%" xfId="180"/>
    <cellStyle name="Accent2" xfId="181"/>
    <cellStyle name="Accent3" xfId="182"/>
    <cellStyle name="Accent3 - 40%" xfId="183"/>
    <cellStyle name="Mon閠aire [0]_!!!GO" xfId="184"/>
    <cellStyle name="Accent3 - 60%" xfId="185"/>
    <cellStyle name="Accent3_Sheet2" xfId="186"/>
    <cellStyle name="Accent4" xfId="187"/>
    <cellStyle name="Accent4 - 20%" xfId="188"/>
    <cellStyle name="Accent4 - 40%" xfId="189"/>
    <cellStyle name="Accent4 - 60%" xfId="190"/>
    <cellStyle name="捠壿 [0.00]_Region Orders (2)" xfId="191"/>
    <cellStyle name="Accent4_Sheet2" xfId="192"/>
    <cellStyle name="Accent5" xfId="193"/>
    <cellStyle name="Accent5 - 20%" xfId="194"/>
    <cellStyle name="Accent5 - 40%" xfId="195"/>
    <cellStyle name="Accent5 - 60%" xfId="196"/>
    <cellStyle name="常规 12" xfId="197"/>
    <cellStyle name="Accent6" xfId="198"/>
    <cellStyle name="Accent6 - 20%" xfId="199"/>
    <cellStyle name="Accent6 - 40%" xfId="200"/>
    <cellStyle name="常规 3 3" xfId="201"/>
    <cellStyle name="Accent6 - 60%" xfId="202"/>
    <cellStyle name="ColLevel_0" xfId="203"/>
    <cellStyle name="Comma [0]_!!!GO" xfId="204"/>
    <cellStyle name="comma zerodec" xfId="205"/>
    <cellStyle name="标题 3_包会--整合支农表" xfId="206"/>
    <cellStyle name="Comma_!!!GO" xfId="207"/>
    <cellStyle name="Currency [0]_!!!GO" xfId="208"/>
    <cellStyle name="Currency_!!!GO" xfId="209"/>
    <cellStyle name="分级显示列_1_Book1" xfId="210"/>
    <cellStyle name="样式 1" xfId="211"/>
    <cellStyle name="Currency1" xfId="212"/>
    <cellStyle name="常规 13" xfId="213"/>
    <cellStyle name="Date" xfId="214"/>
    <cellStyle name="Dollar (zero dec)" xfId="215"/>
    <cellStyle name="Grey" xfId="216"/>
    <cellStyle name="标题 2 2" xfId="217"/>
    <cellStyle name="Header1" xfId="218"/>
    <cellStyle name="Header2" xfId="219"/>
    <cellStyle name="Input [yellow]" xfId="220"/>
    <cellStyle name="Input Cells" xfId="221"/>
    <cellStyle name="计算_包会--整合支农表" xfId="222"/>
    <cellStyle name="强调文字颜色 3 3" xfId="223"/>
    <cellStyle name="Linked Cells" xfId="224"/>
    <cellStyle name="好_涉农整合资金表_贫困县开发统筹整合使用财政涉农资金表" xfId="225"/>
    <cellStyle name="Millares_96 Risk" xfId="226"/>
    <cellStyle name="Milliers [0]_!!!GO" xfId="227"/>
    <cellStyle name="Moneda [0]_96 Risk" xfId="228"/>
    <cellStyle name="Moneda_96 Risk" xfId="229"/>
    <cellStyle name="no dec" xfId="230"/>
    <cellStyle name="Normal - Style1" xfId="231"/>
    <cellStyle name="Normal_!!!GO" xfId="232"/>
    <cellStyle name="per.style" xfId="233"/>
    <cellStyle name="PSInt" xfId="234"/>
    <cellStyle name="常规 2 4" xfId="235"/>
    <cellStyle name="Percent [2]" xfId="236"/>
    <cellStyle name="Percent_!!!GO" xfId="237"/>
    <cellStyle name="Pourcentage_pldt" xfId="238"/>
    <cellStyle name="标题 5" xfId="239"/>
    <cellStyle name="PSDate" xfId="240"/>
    <cellStyle name="PSDec" xfId="241"/>
    <cellStyle name="常规 16" xfId="242"/>
    <cellStyle name="常规 21" xfId="243"/>
    <cellStyle name="PSHeading" xfId="244"/>
    <cellStyle name="PSSpacer" xfId="245"/>
    <cellStyle name="RowLevel_0" xfId="246"/>
    <cellStyle name="sstot" xfId="247"/>
    <cellStyle name="Standard_AREAS" xfId="248"/>
    <cellStyle name="t" xfId="249"/>
    <cellStyle name="强调文字颜色 4 3" xfId="250"/>
    <cellStyle name="t_HVAC Equipment (3)" xfId="251"/>
    <cellStyle name="t_HVAC Equipment (3)_汇总表" xfId="252"/>
    <cellStyle name="t_汇总(1)" xfId="253"/>
    <cellStyle name="t_汇总表" xfId="254"/>
    <cellStyle name="t_汇总表 (2)" xfId="255"/>
    <cellStyle name="百分比 2" xfId="256"/>
    <cellStyle name="捠壿_Region Orders (2)" xfId="257"/>
    <cellStyle name="编号" xfId="258"/>
    <cellStyle name="标题 1 2" xfId="259"/>
    <cellStyle name="标题 1_包会--整合支农表" xfId="260"/>
    <cellStyle name="标题 2_包会--整合支农表" xfId="261"/>
    <cellStyle name="标题 3 2" xfId="262"/>
    <cellStyle name="标题 4 2" xfId="263"/>
    <cellStyle name="差_涉农整合资金表_Sheet2" xfId="264"/>
    <cellStyle name="千位分隔 3" xfId="265"/>
    <cellStyle name="标题 4_包会--整合支农表" xfId="266"/>
    <cellStyle name="标题_Sheet2" xfId="267"/>
    <cellStyle name="标题1" xfId="268"/>
    <cellStyle name="表标题" xfId="269"/>
    <cellStyle name="部门" xfId="270"/>
    <cellStyle name="常规 2 2" xfId="271"/>
    <cellStyle name="强调 3" xfId="272"/>
    <cellStyle name="差 2" xfId="273"/>
    <cellStyle name="差 3" xfId="274"/>
    <cellStyle name="差_Book1" xfId="275"/>
    <cellStyle name="差_Book1_1" xfId="276"/>
    <cellStyle name="差_Book1_1_Sheet2" xfId="277"/>
    <cellStyle name="差_Book1_1_贫困县开发统筹整合使用财政涉农资金表" xfId="278"/>
    <cellStyle name="汇总_包会--整合支农表" xfId="279"/>
    <cellStyle name="差_Sheet2" xfId="280"/>
    <cellStyle name="差_包会--整合支农表" xfId="281"/>
    <cellStyle name="差_汇总表" xfId="282"/>
    <cellStyle name="差_汇总表 (2)" xfId="283"/>
    <cellStyle name="差_涉农整合资金表" xfId="284"/>
    <cellStyle name="差_涉农整合资金表_1" xfId="285"/>
    <cellStyle name="差_申报名册(小高升中高) " xfId="286"/>
    <cellStyle name="常规 10" xfId="287"/>
    <cellStyle name="常规 11" xfId="288"/>
    <cellStyle name="常规 14" xfId="289"/>
    <cellStyle name="常规 15" xfId="290"/>
    <cellStyle name="常规 20" xfId="291"/>
    <cellStyle name="常规 17" xfId="292"/>
    <cellStyle name="分级显示行_1_Book1" xfId="293"/>
    <cellStyle name="常规 18" xfId="294"/>
    <cellStyle name="常规 19" xfId="295"/>
    <cellStyle name="常规 2 2 2" xfId="296"/>
    <cellStyle name="常规 2 2_Sheet2" xfId="297"/>
    <cellStyle name="常规 2 3" xfId="298"/>
    <cellStyle name="常规 2 3 2" xfId="299"/>
    <cellStyle name="昗弨_Pacific Region P&amp;L" xfId="300"/>
    <cellStyle name="常规 2 3_Sheet2" xfId="301"/>
    <cellStyle name="常规 2_Sheet2" xfId="302"/>
    <cellStyle name="常规 3 2" xfId="303"/>
    <cellStyle name="常规 3_Sheet2" xfId="304"/>
    <cellStyle name="常规 4 2" xfId="305"/>
    <cellStyle name="常规 7" xfId="306"/>
    <cellStyle name="常规 8" xfId="307"/>
    <cellStyle name="常规 9" xfId="308"/>
    <cellStyle name="常规_Sheet1" xfId="309"/>
    <cellStyle name="常规_Sheet2" xfId="310"/>
    <cellStyle name="常规_Sheet2_贫困县开发统筹整合使用财政涉农资金表" xfId="311"/>
    <cellStyle name="寘嬫愗傝 [0.00]_Region Orders (2)" xfId="312"/>
    <cellStyle name="常规_大通县2013年涉农整合资金统计表" xfId="313"/>
    <cellStyle name="常规_专项资金收支明细表" xfId="314"/>
    <cellStyle name="好 2" xfId="315"/>
    <cellStyle name="好 3" xfId="316"/>
    <cellStyle name="好_Book1" xfId="317"/>
    <cellStyle name="好_Book1_1_贫困县开发统筹整合使用财政涉农资金表" xfId="318"/>
    <cellStyle name="好_公示表(小高升中高)" xfId="319"/>
    <cellStyle name="好_涉农整合资金表" xfId="320"/>
    <cellStyle name="好_涉农整合资金表_Sheet2" xfId="321"/>
    <cellStyle name="注释 2" xfId="322"/>
    <cellStyle name="汇总 2" xfId="323"/>
    <cellStyle name="检查单元格 2" xfId="324"/>
    <cellStyle name="检查单元格 3" xfId="325"/>
    <cellStyle name="检查单元格_包会--整合支农表" xfId="326"/>
    <cellStyle name="解释性文本 2" xfId="327"/>
    <cellStyle name="借出原因" xfId="328"/>
    <cellStyle name="警告文本 2" xfId="329"/>
    <cellStyle name="链接单元格 2" xfId="330"/>
    <cellStyle name="链接单元格_包会--整合支农表" xfId="331"/>
    <cellStyle name="普通_laroux" xfId="332"/>
    <cellStyle name="千分位[0]_laroux" xfId="333"/>
    <cellStyle name="千位[0]_ 方正PC" xfId="334"/>
    <cellStyle name="千位_ 方正PC" xfId="335"/>
    <cellStyle name="千位分隔 2 2" xfId="336"/>
    <cellStyle name="千位分隔 2 3" xfId="337"/>
    <cellStyle name="强调 1" xfId="338"/>
    <cellStyle name="强调 2" xfId="339"/>
    <cellStyle name="强调文字颜色 1 3" xfId="340"/>
    <cellStyle name="强调文字颜色 2 2" xfId="341"/>
    <cellStyle name="注释_包会--整合支农表" xfId="342"/>
    <cellStyle name="强调文字颜色 2 3" xfId="343"/>
    <cellStyle name="强调文字颜色 2_包会--整合支农表" xfId="344"/>
    <cellStyle name="强调文字颜色 3 2" xfId="345"/>
    <cellStyle name="强调文字颜色 4 2" xfId="346"/>
    <cellStyle name="强调文字颜色 4_包会--整合支农表" xfId="347"/>
    <cellStyle name="强调文字颜色 5 2" xfId="348"/>
    <cellStyle name="强调文字颜色 5 3" xfId="349"/>
    <cellStyle name="强调文字颜色 5_包会--整合支农表" xfId="350"/>
    <cellStyle name="强调文字颜色 6 2" xfId="351"/>
    <cellStyle name="强调文字颜色 6_包会--整合支农表" xfId="352"/>
    <cellStyle name="适中 3" xfId="353"/>
    <cellStyle name="适中_包会--整合支农表" xfId="354"/>
    <cellStyle name="输出_包会--整合支农表" xfId="355"/>
    <cellStyle name="输入 2" xfId="356"/>
    <cellStyle name="输入 3" xfId="357"/>
    <cellStyle name="输入_包会--整合支农表" xfId="358"/>
    <cellStyle name="数量" xfId="359"/>
    <cellStyle name="注释 3" xfId="3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4:HV207"/>
  <sheetViews>
    <sheetView tabSelected="1" view="pageBreakPreview" zoomScale="60" zoomScaleNormal="55" workbookViewId="0" topLeftCell="A4">
      <pane xSplit="9" ySplit="5" topLeftCell="M9" activePane="bottomRight" state="frozen"/>
      <selection pane="bottomRight" activeCell="W10" sqref="W10"/>
    </sheetView>
  </sheetViews>
  <sheetFormatPr defaultColWidth="9.00390625" defaultRowHeight="14.25"/>
  <cols>
    <col min="1" max="1" width="5.25390625" style="18" customWidth="1"/>
    <col min="2" max="2" width="21.75390625" style="19" customWidth="1"/>
    <col min="3" max="3" width="29.375" style="19" customWidth="1"/>
    <col min="4" max="4" width="14.375" style="20" customWidth="1"/>
    <col min="5" max="5" width="15.00390625" style="20" customWidth="1"/>
    <col min="6" max="8" width="13.125" style="20" customWidth="1"/>
    <col min="9" max="9" width="13.25390625" style="20" customWidth="1"/>
    <col min="10" max="10" width="11.00390625" style="20" customWidth="1"/>
    <col min="11" max="11" width="15.625" style="20" customWidth="1"/>
    <col min="12" max="12" width="16.00390625" style="20" customWidth="1"/>
    <col min="13" max="13" width="15.75390625" style="20" customWidth="1"/>
    <col min="14" max="14" width="15.25390625" style="21" customWidth="1"/>
    <col min="15" max="15" width="15.625" style="20" customWidth="1"/>
    <col min="16" max="16" width="13.125" style="20" customWidth="1"/>
    <col min="17" max="17" width="14.00390625" style="20" customWidth="1"/>
    <col min="18" max="18" width="11.875" style="20" customWidth="1"/>
    <col min="19" max="19" width="11.75390625" style="20" customWidth="1"/>
    <col min="20" max="20" width="13.125" style="20" customWidth="1"/>
    <col min="21" max="21" width="15.625" style="20" customWidth="1"/>
    <col min="22" max="22" width="13.50390625" style="20" customWidth="1"/>
    <col min="23" max="23" width="17.125" style="20" customWidth="1"/>
    <col min="24" max="170" width="9.00390625" style="3" customWidth="1"/>
    <col min="171" max="223" width="9.00390625" style="18" customWidth="1"/>
    <col min="224" max="229" width="9.00390625" style="22" customWidth="1"/>
  </cols>
  <sheetData>
    <row r="1" ht="1.5" customHeight="1"/>
    <row r="2" ht="1.5" customHeight="1"/>
    <row r="3" ht="1.5" customHeight="1"/>
    <row r="4" spans="2:23" ht="51" customHeight="1">
      <c r="B4" s="23" t="s">
        <v>0</v>
      </c>
      <c r="C4" s="23"/>
      <c r="D4" s="23"/>
      <c r="E4" s="23"/>
      <c r="F4" s="23"/>
      <c r="G4" s="23"/>
      <c r="H4" s="23"/>
      <c r="I4" s="23"/>
      <c r="J4" s="23"/>
      <c r="K4" s="23"/>
      <c r="L4" s="23"/>
      <c r="M4" s="23"/>
      <c r="N4" s="62"/>
      <c r="O4" s="23"/>
      <c r="P4" s="23"/>
      <c r="Q4" s="23"/>
      <c r="R4" s="23"/>
      <c r="S4" s="23"/>
      <c r="T4" s="23"/>
      <c r="U4" s="23"/>
      <c r="V4" s="23"/>
      <c r="W4" s="23"/>
    </row>
    <row r="5" spans="12:23" ht="36" customHeight="1">
      <c r="L5" s="63" t="s">
        <v>1</v>
      </c>
      <c r="M5" s="63"/>
      <c r="V5" s="82" t="s">
        <v>1</v>
      </c>
      <c r="W5" s="82"/>
    </row>
    <row r="6" spans="1:23" s="1" customFormat="1" ht="54.75" customHeight="1">
      <c r="A6" s="24" t="s">
        <v>2</v>
      </c>
      <c r="B6" s="25"/>
      <c r="C6" s="26" t="s">
        <v>3</v>
      </c>
      <c r="D6" s="27" t="s">
        <v>4</v>
      </c>
      <c r="E6" s="28"/>
      <c r="F6" s="28"/>
      <c r="G6" s="28"/>
      <c r="H6" s="28"/>
      <c r="I6" s="28"/>
      <c r="J6" s="28"/>
      <c r="K6" s="28"/>
      <c r="L6" s="64" t="s">
        <v>5</v>
      </c>
      <c r="M6" s="65"/>
      <c r="N6" s="66" t="s">
        <v>6</v>
      </c>
      <c r="O6" s="28"/>
      <c r="P6" s="28"/>
      <c r="Q6" s="28"/>
      <c r="R6" s="28"/>
      <c r="S6" s="28"/>
      <c r="T6" s="28"/>
      <c r="U6" s="28"/>
      <c r="V6" s="83" t="s">
        <v>5</v>
      </c>
      <c r="W6" s="83"/>
    </row>
    <row r="7" spans="1:23" s="1" customFormat="1" ht="78" customHeight="1">
      <c r="A7" s="29"/>
      <c r="B7" s="25"/>
      <c r="C7" s="26"/>
      <c r="D7" s="30" t="s">
        <v>7</v>
      </c>
      <c r="E7" s="31" t="s">
        <v>8</v>
      </c>
      <c r="F7" s="31" t="s">
        <v>9</v>
      </c>
      <c r="G7" s="31" t="s">
        <v>10</v>
      </c>
      <c r="H7" s="31" t="s">
        <v>11</v>
      </c>
      <c r="I7" s="31" t="s">
        <v>12</v>
      </c>
      <c r="J7" s="31" t="s">
        <v>13</v>
      </c>
      <c r="K7" s="31" t="s">
        <v>14</v>
      </c>
      <c r="L7" s="31" t="s">
        <v>15</v>
      </c>
      <c r="M7" s="67" t="s">
        <v>16</v>
      </c>
      <c r="N7" s="68" t="s">
        <v>7</v>
      </c>
      <c r="O7" s="31" t="s">
        <v>8</v>
      </c>
      <c r="P7" s="31" t="s">
        <v>9</v>
      </c>
      <c r="Q7" s="31" t="s">
        <v>10</v>
      </c>
      <c r="R7" s="31" t="s">
        <v>11</v>
      </c>
      <c r="S7" s="31" t="s">
        <v>12</v>
      </c>
      <c r="T7" s="31" t="s">
        <v>13</v>
      </c>
      <c r="U7" s="31" t="s">
        <v>14</v>
      </c>
      <c r="V7" s="83" t="s">
        <v>15</v>
      </c>
      <c r="W7" s="83" t="s">
        <v>16</v>
      </c>
    </row>
    <row r="8" spans="1:23" s="1" customFormat="1" ht="60" customHeight="1">
      <c r="A8" s="32"/>
      <c r="B8" s="33" t="s">
        <v>17</v>
      </c>
      <c r="C8" s="33"/>
      <c r="D8" s="34">
        <f aca="true" t="shared" si="0" ref="D8:Z8">D9+D37+D86+D95+D97+D121+D139+D142+D144+D155+D158+D168+D172</f>
        <v>6240.8</v>
      </c>
      <c r="E8" s="34">
        <f t="shared" si="0"/>
        <v>18883.789999999997</v>
      </c>
      <c r="F8" s="34">
        <f t="shared" si="0"/>
        <v>1265.79</v>
      </c>
      <c r="G8" s="34">
        <f t="shared" si="0"/>
        <v>1123.28</v>
      </c>
      <c r="H8" s="34">
        <f t="shared" si="0"/>
        <v>500</v>
      </c>
      <c r="I8" s="34">
        <f t="shared" si="0"/>
        <v>439.44</v>
      </c>
      <c r="J8" s="34">
        <f t="shared" si="0"/>
        <v>203.1</v>
      </c>
      <c r="K8" s="34">
        <f t="shared" si="0"/>
        <v>28656.200000000004</v>
      </c>
      <c r="L8" s="34">
        <f t="shared" si="0"/>
        <v>13281.58</v>
      </c>
      <c r="M8" s="34">
        <f t="shared" si="0"/>
        <v>15291.62</v>
      </c>
      <c r="N8" s="69">
        <f t="shared" si="0"/>
        <v>17227.27</v>
      </c>
      <c r="O8" s="34">
        <f t="shared" si="0"/>
        <v>18860.93</v>
      </c>
      <c r="P8" s="34">
        <f t="shared" si="0"/>
        <v>1895.94</v>
      </c>
      <c r="Q8" s="34">
        <f t="shared" si="0"/>
        <v>3319.24</v>
      </c>
      <c r="R8" s="34">
        <f t="shared" si="0"/>
        <v>800</v>
      </c>
      <c r="S8" s="34">
        <f t="shared" si="0"/>
        <v>439.44</v>
      </c>
      <c r="T8" s="34">
        <f t="shared" si="0"/>
        <v>203.1</v>
      </c>
      <c r="U8" s="34">
        <f t="shared" si="0"/>
        <v>42745.920000000006</v>
      </c>
      <c r="V8" s="34">
        <f t="shared" si="0"/>
        <v>19627.23</v>
      </c>
      <c r="W8" s="34">
        <f t="shared" si="0"/>
        <v>23118.690000000002</v>
      </c>
    </row>
    <row r="9" spans="1:182" s="1" customFormat="1" ht="60" customHeight="1">
      <c r="A9" s="35">
        <v>1</v>
      </c>
      <c r="B9" s="36" t="s">
        <v>18</v>
      </c>
      <c r="C9" s="37"/>
      <c r="D9" s="38">
        <f>SUM(D10:D35)</f>
        <v>0</v>
      </c>
      <c r="E9" s="38">
        <f>SUM(E10:E35)</f>
        <v>8625.9</v>
      </c>
      <c r="F9" s="38">
        <f aca="true" t="shared" si="1" ref="F9:M9">SUM(F10:F35)</f>
        <v>0</v>
      </c>
      <c r="G9" s="38">
        <f t="shared" si="1"/>
        <v>0</v>
      </c>
      <c r="H9" s="38">
        <f t="shared" si="1"/>
        <v>0</v>
      </c>
      <c r="I9" s="38">
        <f t="shared" si="1"/>
        <v>439.44</v>
      </c>
      <c r="J9" s="70">
        <f t="shared" si="1"/>
        <v>203.1</v>
      </c>
      <c r="K9" s="38">
        <f t="shared" si="1"/>
        <v>9268.44</v>
      </c>
      <c r="L9" s="38">
        <f t="shared" si="1"/>
        <v>5432.4400000000005</v>
      </c>
      <c r="M9" s="38">
        <f t="shared" si="1"/>
        <v>3753</v>
      </c>
      <c r="N9" s="38">
        <f>SUM(N10:N36)</f>
        <v>5482</v>
      </c>
      <c r="O9" s="38">
        <f>SUM(O10:O36)</f>
        <v>3485.8999999999996</v>
      </c>
      <c r="P9" s="38">
        <f aca="true" t="shared" si="2" ref="P9:AC9">SUM(P10:P36)</f>
        <v>498</v>
      </c>
      <c r="Q9" s="38">
        <f t="shared" si="2"/>
        <v>822.4599999999999</v>
      </c>
      <c r="R9" s="38">
        <f t="shared" si="2"/>
        <v>800</v>
      </c>
      <c r="S9" s="38">
        <f t="shared" si="2"/>
        <v>439.44</v>
      </c>
      <c r="T9" s="38">
        <f t="shared" si="2"/>
        <v>203.1</v>
      </c>
      <c r="U9" s="38">
        <f t="shared" si="2"/>
        <v>11730.9</v>
      </c>
      <c r="V9" s="38">
        <f t="shared" si="2"/>
        <v>7760.4</v>
      </c>
      <c r="W9" s="38">
        <f t="shared" si="2"/>
        <v>3970.5</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18"/>
      <c r="FP9" s="18"/>
      <c r="FQ9" s="18"/>
      <c r="FR9" s="18"/>
      <c r="FS9" s="18"/>
      <c r="FT9" s="18"/>
      <c r="FU9" s="18"/>
      <c r="FV9" s="18"/>
      <c r="FW9" s="18"/>
      <c r="FX9" s="18"/>
      <c r="FY9" s="18"/>
      <c r="FZ9" s="18"/>
    </row>
    <row r="10" spans="1:228" s="2" customFormat="1" ht="99.75" customHeight="1">
      <c r="A10" s="39" t="s">
        <v>19</v>
      </c>
      <c r="B10" s="40" t="s">
        <v>20</v>
      </c>
      <c r="C10" s="40" t="s">
        <v>21</v>
      </c>
      <c r="D10" s="41"/>
      <c r="E10" s="42">
        <v>3520</v>
      </c>
      <c r="F10" s="42"/>
      <c r="G10" s="42"/>
      <c r="H10" s="42"/>
      <c r="I10" s="42"/>
      <c r="J10" s="42"/>
      <c r="K10" s="42">
        <f>SUM(D10:J10)</f>
        <v>3520</v>
      </c>
      <c r="L10" s="42"/>
      <c r="M10" s="42">
        <v>3520</v>
      </c>
      <c r="N10" s="71">
        <v>3520</v>
      </c>
      <c r="O10" s="42"/>
      <c r="P10" s="42"/>
      <c r="Q10" s="42"/>
      <c r="R10" s="42"/>
      <c r="S10" s="42"/>
      <c r="T10" s="42"/>
      <c r="U10" s="42">
        <f aca="true" t="shared" si="3" ref="U10:U35">SUM(N10:T10)</f>
        <v>3520</v>
      </c>
      <c r="V10" s="42"/>
      <c r="W10" s="42">
        <v>3520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22"/>
      <c r="HQ10" s="22"/>
      <c r="HR10" s="22"/>
      <c r="HS10" s="22"/>
      <c r="HT10" s="22"/>
    </row>
    <row r="11" spans="1:228" s="2" customFormat="1" ht="67.5" customHeight="1">
      <c r="A11" s="39" t="s">
        <v>22</v>
      </c>
      <c r="B11" s="40" t="s">
        <v>23</v>
      </c>
      <c r="C11" s="40" t="s">
        <v>24</v>
      </c>
      <c r="D11" s="41"/>
      <c r="E11" s="42">
        <v>900</v>
      </c>
      <c r="F11" s="42"/>
      <c r="G11" s="42"/>
      <c r="H11" s="42"/>
      <c r="I11" s="42"/>
      <c r="J11" s="42"/>
      <c r="K11" s="42">
        <f>SUM(D11:J11)</f>
        <v>900</v>
      </c>
      <c r="L11" s="42">
        <v>900</v>
      </c>
      <c r="M11" s="42"/>
      <c r="N11" s="71">
        <v>900</v>
      </c>
      <c r="O11" s="42"/>
      <c r="P11" s="42"/>
      <c r="Q11" s="42"/>
      <c r="R11" s="42"/>
      <c r="S11" s="42"/>
      <c r="T11" s="42"/>
      <c r="U11" s="42">
        <f t="shared" si="3"/>
        <v>900</v>
      </c>
      <c r="V11" s="42">
        <v>900</v>
      </c>
      <c r="W11" s="42"/>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22"/>
      <c r="HQ11" s="22"/>
      <c r="HR11" s="22"/>
      <c r="HS11" s="22"/>
      <c r="HT11" s="22"/>
    </row>
    <row r="12" spans="1:228" s="2" customFormat="1" ht="105.75" customHeight="1">
      <c r="A12" s="43">
        <v>3</v>
      </c>
      <c r="B12" s="40" t="s">
        <v>25</v>
      </c>
      <c r="C12" s="40" t="s">
        <v>26</v>
      </c>
      <c r="D12" s="41"/>
      <c r="E12" s="42">
        <v>150</v>
      </c>
      <c r="F12" s="42"/>
      <c r="G12" s="42"/>
      <c r="H12" s="42"/>
      <c r="I12" s="42"/>
      <c r="J12" s="42"/>
      <c r="K12" s="42">
        <f>SUM(D12:J12)</f>
        <v>150</v>
      </c>
      <c r="L12" s="42">
        <v>150</v>
      </c>
      <c r="M12" s="42"/>
      <c r="N12" s="71">
        <v>150</v>
      </c>
      <c r="O12" s="42"/>
      <c r="P12" s="42"/>
      <c r="Q12" s="42"/>
      <c r="R12" s="42"/>
      <c r="S12" s="42"/>
      <c r="T12" s="42"/>
      <c r="U12" s="42">
        <f t="shared" si="3"/>
        <v>150</v>
      </c>
      <c r="V12" s="42">
        <v>150</v>
      </c>
      <c r="W12" s="42"/>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22"/>
      <c r="HQ12" s="22"/>
      <c r="HR12" s="22"/>
      <c r="HS12" s="22"/>
      <c r="HT12" s="22"/>
    </row>
    <row r="13" spans="1:228" s="2" customFormat="1" ht="105" customHeight="1">
      <c r="A13" s="39" t="s">
        <v>27</v>
      </c>
      <c r="B13" s="40" t="s">
        <v>28</v>
      </c>
      <c r="C13" s="40" t="s">
        <v>29</v>
      </c>
      <c r="D13" s="41"/>
      <c r="E13" s="42">
        <v>250</v>
      </c>
      <c r="F13" s="42"/>
      <c r="G13" s="42"/>
      <c r="H13" s="42"/>
      <c r="I13" s="42"/>
      <c r="J13" s="42"/>
      <c r="K13" s="42">
        <f>SUM(D13:J13)</f>
        <v>250</v>
      </c>
      <c r="L13" s="42">
        <v>250</v>
      </c>
      <c r="M13" s="42"/>
      <c r="N13" s="71">
        <v>250</v>
      </c>
      <c r="O13" s="42"/>
      <c r="P13" s="42"/>
      <c r="Q13" s="42"/>
      <c r="R13" s="42"/>
      <c r="S13" s="42"/>
      <c r="T13" s="42"/>
      <c r="U13" s="42">
        <f t="shared" si="3"/>
        <v>250</v>
      </c>
      <c r="V13" s="42">
        <v>250</v>
      </c>
      <c r="W13" s="42"/>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22"/>
      <c r="HQ13" s="22"/>
      <c r="HR13" s="22"/>
      <c r="HS13" s="22"/>
      <c r="HT13" s="22"/>
    </row>
    <row r="14" spans="1:228" s="2" customFormat="1" ht="97.5" customHeight="1">
      <c r="A14" s="43">
        <v>5</v>
      </c>
      <c r="B14" s="40" t="s">
        <v>30</v>
      </c>
      <c r="C14" s="40" t="s">
        <v>31</v>
      </c>
      <c r="D14" s="41"/>
      <c r="E14" s="42">
        <v>20</v>
      </c>
      <c r="F14" s="42"/>
      <c r="G14" s="42"/>
      <c r="H14" s="42"/>
      <c r="I14" s="42"/>
      <c r="J14" s="42"/>
      <c r="K14" s="42">
        <v>20</v>
      </c>
      <c r="L14" s="42">
        <v>20</v>
      </c>
      <c r="M14" s="42"/>
      <c r="N14" s="71">
        <v>20</v>
      </c>
      <c r="O14" s="42"/>
      <c r="P14" s="42"/>
      <c r="Q14" s="42"/>
      <c r="R14" s="42"/>
      <c r="S14" s="42"/>
      <c r="T14" s="42"/>
      <c r="U14" s="42">
        <f t="shared" si="3"/>
        <v>20</v>
      </c>
      <c r="V14" s="42">
        <v>20</v>
      </c>
      <c r="W14" s="42"/>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22"/>
      <c r="HQ14" s="22"/>
      <c r="HR14" s="22"/>
      <c r="HS14" s="22"/>
      <c r="HT14" s="22"/>
    </row>
    <row r="15" spans="1:228" s="3" customFormat="1" ht="97.5" customHeight="1">
      <c r="A15" s="39" t="s">
        <v>32</v>
      </c>
      <c r="B15" s="40" t="s">
        <v>33</v>
      </c>
      <c r="C15" s="40" t="s">
        <v>34</v>
      </c>
      <c r="D15" s="41"/>
      <c r="E15" s="42">
        <v>3000</v>
      </c>
      <c r="F15" s="42"/>
      <c r="G15" s="42"/>
      <c r="H15" s="42"/>
      <c r="I15" s="42"/>
      <c r="J15" s="42"/>
      <c r="K15" s="42">
        <v>3000</v>
      </c>
      <c r="L15" s="42">
        <v>3000</v>
      </c>
      <c r="M15" s="42"/>
      <c r="N15" s="71"/>
      <c r="O15" s="42">
        <v>2900</v>
      </c>
      <c r="P15" s="42"/>
      <c r="Q15" s="42"/>
      <c r="R15" s="42"/>
      <c r="S15" s="42"/>
      <c r="T15" s="42"/>
      <c r="U15" s="42">
        <f t="shared" si="3"/>
        <v>2900</v>
      </c>
      <c r="V15" s="42">
        <v>2900</v>
      </c>
      <c r="W15" s="42"/>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22"/>
      <c r="HQ15" s="22"/>
      <c r="HR15" s="22"/>
      <c r="HS15" s="22"/>
      <c r="HT15" s="22"/>
    </row>
    <row r="16" spans="1:228" s="3" customFormat="1" ht="97.5" customHeight="1">
      <c r="A16" s="43">
        <v>7</v>
      </c>
      <c r="B16" s="40" t="s">
        <v>35</v>
      </c>
      <c r="C16" s="40" t="s">
        <v>36</v>
      </c>
      <c r="D16" s="41"/>
      <c r="E16" s="42">
        <v>402.9</v>
      </c>
      <c r="F16" s="42"/>
      <c r="G16" s="42"/>
      <c r="H16" s="42"/>
      <c r="I16" s="42">
        <v>439.44</v>
      </c>
      <c r="J16" s="42">
        <v>203.1</v>
      </c>
      <c r="K16" s="42">
        <f aca="true" t="shared" si="4" ref="K16:K35">SUM(D16:J16)</f>
        <v>1045.4399999999998</v>
      </c>
      <c r="L16" s="42">
        <v>1045.44</v>
      </c>
      <c r="M16" s="42"/>
      <c r="N16" s="71"/>
      <c r="O16" s="42">
        <v>349.2</v>
      </c>
      <c r="P16" s="42"/>
      <c r="Q16" s="42"/>
      <c r="R16" s="42"/>
      <c r="S16" s="42">
        <v>439.44</v>
      </c>
      <c r="T16" s="42">
        <v>203.1</v>
      </c>
      <c r="U16" s="42">
        <f t="shared" si="3"/>
        <v>991.74</v>
      </c>
      <c r="V16" s="42">
        <v>991.74</v>
      </c>
      <c r="W16" s="42"/>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22"/>
      <c r="HQ16" s="22"/>
      <c r="HR16" s="22"/>
      <c r="HS16" s="22"/>
      <c r="HT16" s="22"/>
    </row>
    <row r="17" spans="1:228" s="3" customFormat="1" ht="97.5" customHeight="1">
      <c r="A17" s="39" t="s">
        <v>37</v>
      </c>
      <c r="B17" s="40" t="s">
        <v>38</v>
      </c>
      <c r="C17" s="40" t="s">
        <v>29</v>
      </c>
      <c r="D17" s="41"/>
      <c r="E17" s="42"/>
      <c r="F17" s="42"/>
      <c r="G17" s="42"/>
      <c r="H17" s="42"/>
      <c r="I17" s="42"/>
      <c r="J17" s="42"/>
      <c r="K17" s="42">
        <f t="shared" si="4"/>
        <v>0</v>
      </c>
      <c r="L17" s="42">
        <v>0</v>
      </c>
      <c r="M17" s="42"/>
      <c r="N17" s="71"/>
      <c r="O17" s="42"/>
      <c r="P17" s="42"/>
      <c r="Q17" s="42">
        <v>130</v>
      </c>
      <c r="R17" s="42"/>
      <c r="S17" s="42"/>
      <c r="T17" s="42"/>
      <c r="U17" s="42">
        <f t="shared" si="3"/>
        <v>130</v>
      </c>
      <c r="V17" s="42">
        <v>130</v>
      </c>
      <c r="W17" s="42"/>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22"/>
      <c r="HQ17" s="22"/>
      <c r="HR17" s="22"/>
      <c r="HS17" s="22"/>
      <c r="HT17" s="22"/>
    </row>
    <row r="18" spans="1:228" s="3" customFormat="1" ht="97.5" customHeight="1">
      <c r="A18" s="43">
        <v>9</v>
      </c>
      <c r="B18" s="40" t="s">
        <v>39</v>
      </c>
      <c r="C18" s="40" t="s">
        <v>40</v>
      </c>
      <c r="D18" s="41"/>
      <c r="E18" s="42"/>
      <c r="F18" s="42"/>
      <c r="G18" s="42"/>
      <c r="H18" s="42"/>
      <c r="I18" s="42"/>
      <c r="J18" s="42"/>
      <c r="K18" s="42">
        <f t="shared" si="4"/>
        <v>0</v>
      </c>
      <c r="L18" s="42">
        <v>0</v>
      </c>
      <c r="M18" s="42"/>
      <c r="N18" s="71">
        <v>233</v>
      </c>
      <c r="O18" s="42">
        <v>100</v>
      </c>
      <c r="P18" s="42"/>
      <c r="Q18" s="42"/>
      <c r="R18" s="42"/>
      <c r="S18" s="42"/>
      <c r="T18" s="42"/>
      <c r="U18" s="42">
        <f t="shared" si="3"/>
        <v>333</v>
      </c>
      <c r="V18" s="42">
        <v>333</v>
      </c>
      <c r="W18" s="42"/>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22"/>
      <c r="HQ18" s="22"/>
      <c r="HR18" s="22"/>
      <c r="HS18" s="22"/>
      <c r="HT18" s="22"/>
    </row>
    <row r="19" spans="1:228" s="3" customFormat="1" ht="97.5" customHeight="1">
      <c r="A19" s="39" t="s">
        <v>41</v>
      </c>
      <c r="B19" s="40" t="s">
        <v>42</v>
      </c>
      <c r="C19" s="40" t="s">
        <v>43</v>
      </c>
      <c r="D19" s="41"/>
      <c r="E19" s="42"/>
      <c r="F19" s="42"/>
      <c r="G19" s="42"/>
      <c r="H19" s="42"/>
      <c r="I19" s="42"/>
      <c r="J19" s="42"/>
      <c r="K19" s="42">
        <f t="shared" si="4"/>
        <v>0</v>
      </c>
      <c r="L19" s="42">
        <v>0</v>
      </c>
      <c r="M19" s="42"/>
      <c r="N19" s="71">
        <v>100</v>
      </c>
      <c r="O19" s="42"/>
      <c r="P19" s="42"/>
      <c r="Q19" s="42"/>
      <c r="R19" s="42"/>
      <c r="S19" s="42"/>
      <c r="T19" s="42"/>
      <c r="U19" s="42">
        <f t="shared" si="3"/>
        <v>100</v>
      </c>
      <c r="V19" s="42">
        <v>100</v>
      </c>
      <c r="W19" s="42"/>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22"/>
      <c r="HQ19" s="22"/>
      <c r="HR19" s="22"/>
      <c r="HS19" s="22"/>
      <c r="HT19" s="22"/>
    </row>
    <row r="20" spans="1:228" s="3" customFormat="1" ht="97.5" customHeight="1">
      <c r="A20" s="43">
        <v>11</v>
      </c>
      <c r="B20" s="40" t="s">
        <v>44</v>
      </c>
      <c r="C20" s="40" t="s">
        <v>45</v>
      </c>
      <c r="D20" s="41"/>
      <c r="E20" s="42"/>
      <c r="F20" s="42"/>
      <c r="G20" s="42"/>
      <c r="H20" s="42"/>
      <c r="I20" s="42"/>
      <c r="J20" s="42"/>
      <c r="K20" s="42">
        <f t="shared" si="4"/>
        <v>0</v>
      </c>
      <c r="L20" s="42">
        <v>0</v>
      </c>
      <c r="M20" s="42"/>
      <c r="N20" s="71"/>
      <c r="O20" s="42">
        <v>31.5</v>
      </c>
      <c r="P20" s="42"/>
      <c r="Q20" s="42">
        <v>596.8</v>
      </c>
      <c r="R20" s="42"/>
      <c r="S20" s="42"/>
      <c r="T20" s="42"/>
      <c r="U20" s="42">
        <f t="shared" si="3"/>
        <v>628.3</v>
      </c>
      <c r="V20" s="42">
        <v>628.3</v>
      </c>
      <c r="W20" s="42"/>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22"/>
      <c r="HQ20" s="22"/>
      <c r="HR20" s="22"/>
      <c r="HS20" s="22"/>
      <c r="HT20" s="22"/>
    </row>
    <row r="21" spans="1:228" s="3" customFormat="1" ht="97.5" customHeight="1">
      <c r="A21" s="43">
        <v>12</v>
      </c>
      <c r="B21" s="40" t="s">
        <v>46</v>
      </c>
      <c r="C21" s="40" t="s">
        <v>47</v>
      </c>
      <c r="D21" s="41"/>
      <c r="E21" s="42">
        <v>83</v>
      </c>
      <c r="F21" s="42"/>
      <c r="G21" s="42"/>
      <c r="H21" s="42"/>
      <c r="I21" s="42"/>
      <c r="J21" s="42"/>
      <c r="K21" s="42">
        <f t="shared" si="4"/>
        <v>83</v>
      </c>
      <c r="L21" s="42">
        <v>0</v>
      </c>
      <c r="M21" s="42"/>
      <c r="N21" s="71"/>
      <c r="O21" s="42"/>
      <c r="P21" s="42">
        <v>126</v>
      </c>
      <c r="Q21" s="42"/>
      <c r="R21" s="42"/>
      <c r="S21" s="42"/>
      <c r="T21" s="42"/>
      <c r="U21" s="42">
        <f t="shared" si="3"/>
        <v>126</v>
      </c>
      <c r="V21" s="42">
        <v>126</v>
      </c>
      <c r="W21" s="42"/>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22"/>
      <c r="HQ21" s="22"/>
      <c r="HR21" s="22"/>
      <c r="HS21" s="22"/>
      <c r="HT21" s="22"/>
    </row>
    <row r="22" spans="1:228" s="3" customFormat="1" ht="97.5" customHeight="1">
      <c r="A22" s="43">
        <v>13</v>
      </c>
      <c r="B22" s="40" t="s">
        <v>48</v>
      </c>
      <c r="C22" s="40" t="s">
        <v>48</v>
      </c>
      <c r="D22" s="41"/>
      <c r="E22" s="42"/>
      <c r="F22" s="42"/>
      <c r="G22" s="42"/>
      <c r="H22" s="42"/>
      <c r="I22" s="42"/>
      <c r="J22" s="42"/>
      <c r="K22" s="42">
        <f t="shared" si="4"/>
        <v>0</v>
      </c>
      <c r="L22" s="42">
        <v>0</v>
      </c>
      <c r="M22" s="42"/>
      <c r="N22" s="71"/>
      <c r="O22" s="42"/>
      <c r="P22" s="42"/>
      <c r="Q22" s="42">
        <v>71.66</v>
      </c>
      <c r="R22" s="42"/>
      <c r="S22" s="42"/>
      <c r="T22" s="42"/>
      <c r="U22" s="42">
        <f t="shared" si="3"/>
        <v>71.66</v>
      </c>
      <c r="V22" s="42">
        <v>71.66</v>
      </c>
      <c r="W22" s="42"/>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22"/>
      <c r="HQ22" s="22"/>
      <c r="HR22" s="22"/>
      <c r="HS22" s="22"/>
      <c r="HT22" s="22"/>
    </row>
    <row r="23" spans="1:228" s="3" customFormat="1" ht="97.5" customHeight="1">
      <c r="A23" s="43">
        <v>14</v>
      </c>
      <c r="B23" s="40" t="s">
        <v>49</v>
      </c>
      <c r="C23" s="40" t="s">
        <v>50</v>
      </c>
      <c r="D23" s="41"/>
      <c r="E23" s="42"/>
      <c r="F23" s="42"/>
      <c r="G23" s="42"/>
      <c r="H23" s="42"/>
      <c r="I23" s="42"/>
      <c r="J23" s="42"/>
      <c r="K23" s="42">
        <f t="shared" si="4"/>
        <v>0</v>
      </c>
      <c r="L23" s="42">
        <v>0</v>
      </c>
      <c r="M23" s="42"/>
      <c r="N23" s="71"/>
      <c r="O23" s="42"/>
      <c r="P23" s="42">
        <v>372</v>
      </c>
      <c r="Q23" s="42"/>
      <c r="R23" s="42"/>
      <c r="S23" s="42"/>
      <c r="T23" s="42"/>
      <c r="U23" s="42">
        <f t="shared" si="3"/>
        <v>372</v>
      </c>
      <c r="V23" s="42">
        <v>372</v>
      </c>
      <c r="W23" s="42"/>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22"/>
      <c r="HQ23" s="22"/>
      <c r="HR23" s="22"/>
      <c r="HS23" s="22"/>
      <c r="HT23" s="22"/>
    </row>
    <row r="24" spans="1:228" s="3" customFormat="1" ht="97.5" customHeight="1">
      <c r="A24" s="43">
        <v>15</v>
      </c>
      <c r="B24" s="40" t="s">
        <v>51</v>
      </c>
      <c r="C24" s="44" t="s">
        <v>52</v>
      </c>
      <c r="D24" s="41"/>
      <c r="E24" s="42"/>
      <c r="F24" s="42"/>
      <c r="G24" s="42"/>
      <c r="H24" s="42"/>
      <c r="I24" s="42"/>
      <c r="J24" s="42"/>
      <c r="K24" s="42">
        <f t="shared" si="4"/>
        <v>0</v>
      </c>
      <c r="L24" s="42">
        <v>0</v>
      </c>
      <c r="M24" s="42"/>
      <c r="N24" s="71"/>
      <c r="O24" s="42"/>
      <c r="P24" s="42"/>
      <c r="Q24" s="42"/>
      <c r="R24" s="42">
        <v>100</v>
      </c>
      <c r="S24" s="42"/>
      <c r="T24" s="42"/>
      <c r="U24" s="42">
        <f t="shared" si="3"/>
        <v>100</v>
      </c>
      <c r="V24" s="42">
        <v>70</v>
      </c>
      <c r="W24" s="42">
        <v>30</v>
      </c>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22"/>
      <c r="HQ24" s="22"/>
      <c r="HR24" s="22"/>
      <c r="HS24" s="22"/>
      <c r="HT24" s="22"/>
    </row>
    <row r="25" spans="1:228" s="3" customFormat="1" ht="97.5" customHeight="1">
      <c r="A25" s="43">
        <v>16</v>
      </c>
      <c r="B25" s="40" t="s">
        <v>51</v>
      </c>
      <c r="C25" s="44" t="s">
        <v>53</v>
      </c>
      <c r="D25" s="41"/>
      <c r="E25" s="42"/>
      <c r="F25" s="42"/>
      <c r="G25" s="42"/>
      <c r="H25" s="42"/>
      <c r="I25" s="42"/>
      <c r="J25" s="42"/>
      <c r="K25" s="42">
        <f t="shared" si="4"/>
        <v>0</v>
      </c>
      <c r="L25" s="42">
        <v>0</v>
      </c>
      <c r="M25" s="42"/>
      <c r="N25" s="71"/>
      <c r="O25" s="42"/>
      <c r="P25" s="42"/>
      <c r="Q25" s="42"/>
      <c r="R25" s="42">
        <v>100</v>
      </c>
      <c r="S25" s="42"/>
      <c r="T25" s="42"/>
      <c r="U25" s="42">
        <f t="shared" si="3"/>
        <v>100</v>
      </c>
      <c r="V25" s="42">
        <v>100</v>
      </c>
      <c r="W25" s="42"/>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22"/>
      <c r="HQ25" s="22"/>
      <c r="HR25" s="22"/>
      <c r="HS25" s="22"/>
      <c r="HT25" s="22"/>
    </row>
    <row r="26" spans="1:228" s="3" customFormat="1" ht="97.5" customHeight="1">
      <c r="A26" s="43">
        <v>17</v>
      </c>
      <c r="B26" s="40" t="s">
        <v>51</v>
      </c>
      <c r="C26" s="44" t="s">
        <v>54</v>
      </c>
      <c r="D26" s="41"/>
      <c r="E26" s="42"/>
      <c r="F26" s="42"/>
      <c r="G26" s="42"/>
      <c r="H26" s="42"/>
      <c r="I26" s="42"/>
      <c r="J26" s="42"/>
      <c r="K26" s="42">
        <f t="shared" si="4"/>
        <v>0</v>
      </c>
      <c r="L26" s="42">
        <v>0</v>
      </c>
      <c r="M26" s="42"/>
      <c r="N26" s="71"/>
      <c r="O26" s="42"/>
      <c r="P26" s="42"/>
      <c r="Q26" s="42"/>
      <c r="R26" s="42">
        <v>300</v>
      </c>
      <c r="S26" s="42"/>
      <c r="T26" s="42"/>
      <c r="U26" s="42">
        <f t="shared" si="3"/>
        <v>300</v>
      </c>
      <c r="V26" s="42">
        <v>300</v>
      </c>
      <c r="W26" s="42"/>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22"/>
      <c r="HQ26" s="22"/>
      <c r="HR26" s="22"/>
      <c r="HS26" s="22"/>
      <c r="HT26" s="22"/>
    </row>
    <row r="27" spans="1:228" s="3" customFormat="1" ht="97.5" customHeight="1">
      <c r="A27" s="43">
        <v>18</v>
      </c>
      <c r="B27" s="40" t="s">
        <v>51</v>
      </c>
      <c r="C27" s="45" t="s">
        <v>55</v>
      </c>
      <c r="D27" s="41"/>
      <c r="E27" s="42"/>
      <c r="F27" s="42"/>
      <c r="G27" s="42"/>
      <c r="H27" s="42"/>
      <c r="I27" s="42"/>
      <c r="J27" s="42"/>
      <c r="K27" s="42">
        <f t="shared" si="4"/>
        <v>0</v>
      </c>
      <c r="L27" s="42">
        <v>0</v>
      </c>
      <c r="M27" s="42"/>
      <c r="N27" s="71"/>
      <c r="O27" s="42"/>
      <c r="P27" s="42"/>
      <c r="Q27" s="42"/>
      <c r="R27" s="42">
        <v>300</v>
      </c>
      <c r="S27" s="42"/>
      <c r="T27" s="42"/>
      <c r="U27" s="42">
        <f t="shared" si="3"/>
        <v>300</v>
      </c>
      <c r="V27" s="42">
        <v>150</v>
      </c>
      <c r="W27" s="42">
        <v>150</v>
      </c>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22"/>
      <c r="HQ27" s="22"/>
      <c r="HR27" s="22"/>
      <c r="HS27" s="22"/>
      <c r="HT27" s="22"/>
    </row>
    <row r="28" spans="1:228" s="3" customFormat="1" ht="97.5" customHeight="1">
      <c r="A28" s="43">
        <v>19</v>
      </c>
      <c r="B28" s="40" t="s">
        <v>49</v>
      </c>
      <c r="C28" s="40" t="s">
        <v>56</v>
      </c>
      <c r="D28" s="41"/>
      <c r="E28" s="42"/>
      <c r="F28" s="42"/>
      <c r="G28" s="42"/>
      <c r="H28" s="42"/>
      <c r="I28" s="42"/>
      <c r="J28" s="42"/>
      <c r="K28" s="42">
        <f t="shared" si="4"/>
        <v>0</v>
      </c>
      <c r="L28" s="42">
        <v>0</v>
      </c>
      <c r="M28" s="42"/>
      <c r="N28" s="71"/>
      <c r="O28" s="42">
        <v>50</v>
      </c>
      <c r="P28" s="42"/>
      <c r="Q28" s="42"/>
      <c r="R28" s="42"/>
      <c r="S28" s="42"/>
      <c r="T28" s="42"/>
      <c r="U28" s="42">
        <f t="shared" si="3"/>
        <v>50</v>
      </c>
      <c r="V28" s="42">
        <v>50</v>
      </c>
      <c r="W28" s="42"/>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22"/>
      <c r="HQ28" s="22"/>
      <c r="HR28" s="22"/>
      <c r="HS28" s="22"/>
      <c r="HT28" s="22"/>
    </row>
    <row r="29" spans="1:228" s="3" customFormat="1" ht="97.5" customHeight="1">
      <c r="A29" s="43">
        <v>20</v>
      </c>
      <c r="B29" s="40" t="s">
        <v>57</v>
      </c>
      <c r="C29" s="40" t="s">
        <v>58</v>
      </c>
      <c r="D29" s="41"/>
      <c r="E29" s="42"/>
      <c r="F29" s="42"/>
      <c r="G29" s="42"/>
      <c r="H29" s="42"/>
      <c r="I29" s="42"/>
      <c r="J29" s="42"/>
      <c r="K29" s="42">
        <f t="shared" si="4"/>
        <v>0</v>
      </c>
      <c r="L29" s="42">
        <v>0</v>
      </c>
      <c r="M29" s="42"/>
      <c r="N29" s="71"/>
      <c r="O29" s="42"/>
      <c r="P29" s="42"/>
      <c r="Q29" s="42">
        <v>24</v>
      </c>
      <c r="R29" s="42"/>
      <c r="S29" s="42"/>
      <c r="T29" s="42"/>
      <c r="U29" s="42">
        <f t="shared" si="3"/>
        <v>24</v>
      </c>
      <c r="V29" s="42">
        <v>24</v>
      </c>
      <c r="W29" s="42"/>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22"/>
      <c r="HQ29" s="22"/>
      <c r="HR29" s="22"/>
      <c r="HS29" s="22"/>
      <c r="HT29" s="22"/>
    </row>
    <row r="30" spans="1:228" s="3" customFormat="1" ht="97.5" customHeight="1">
      <c r="A30" s="43">
        <v>21</v>
      </c>
      <c r="B30" s="40" t="s">
        <v>59</v>
      </c>
      <c r="C30" s="40"/>
      <c r="D30" s="41"/>
      <c r="E30" s="42"/>
      <c r="F30" s="42"/>
      <c r="G30" s="42"/>
      <c r="H30" s="42"/>
      <c r="I30" s="42"/>
      <c r="J30" s="42"/>
      <c r="K30" s="42">
        <f t="shared" si="4"/>
        <v>0</v>
      </c>
      <c r="L30" s="42">
        <v>0</v>
      </c>
      <c r="M30" s="42"/>
      <c r="N30" s="71"/>
      <c r="O30" s="42">
        <v>55.2</v>
      </c>
      <c r="P30" s="42"/>
      <c r="Q30" s="42"/>
      <c r="R30" s="42"/>
      <c r="S30" s="42"/>
      <c r="T30" s="42"/>
      <c r="U30" s="42">
        <f t="shared" si="3"/>
        <v>55.2</v>
      </c>
      <c r="V30" s="42">
        <v>26.7</v>
      </c>
      <c r="W30" s="42">
        <v>28.5</v>
      </c>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22"/>
      <c r="HQ30" s="22"/>
      <c r="HR30" s="22"/>
      <c r="HS30" s="22"/>
      <c r="HT30" s="22"/>
    </row>
    <row r="31" spans="1:228" s="3" customFormat="1" ht="97.5" customHeight="1">
      <c r="A31" s="43">
        <v>19</v>
      </c>
      <c r="B31" s="40" t="s">
        <v>60</v>
      </c>
      <c r="C31" s="40" t="s">
        <v>61</v>
      </c>
      <c r="D31" s="41"/>
      <c r="E31" s="42">
        <v>35</v>
      </c>
      <c r="F31" s="42"/>
      <c r="G31" s="42"/>
      <c r="H31" s="42"/>
      <c r="I31" s="42"/>
      <c r="J31" s="42"/>
      <c r="K31" s="42">
        <f t="shared" si="4"/>
        <v>35</v>
      </c>
      <c r="L31" s="42"/>
      <c r="M31" s="42">
        <v>35</v>
      </c>
      <c r="N31" s="72">
        <v>35</v>
      </c>
      <c r="O31" s="42"/>
      <c r="P31" s="42"/>
      <c r="Q31" s="42"/>
      <c r="R31" s="42"/>
      <c r="S31" s="42"/>
      <c r="T31" s="42"/>
      <c r="U31" s="42">
        <f t="shared" si="3"/>
        <v>35</v>
      </c>
      <c r="V31" s="42"/>
      <c r="W31" s="42">
        <v>35</v>
      </c>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22"/>
      <c r="HQ31" s="22"/>
      <c r="HR31" s="22"/>
      <c r="HS31" s="22"/>
      <c r="HT31" s="22"/>
    </row>
    <row r="32" spans="1:228" s="3" customFormat="1" ht="97.5" customHeight="1">
      <c r="A32" s="43">
        <v>20</v>
      </c>
      <c r="B32" s="40" t="s">
        <v>62</v>
      </c>
      <c r="C32" s="40" t="s">
        <v>63</v>
      </c>
      <c r="D32" s="41"/>
      <c r="E32" s="42">
        <v>80</v>
      </c>
      <c r="F32" s="42"/>
      <c r="G32" s="42"/>
      <c r="H32" s="42"/>
      <c r="I32" s="42"/>
      <c r="J32" s="42"/>
      <c r="K32" s="42">
        <f t="shared" si="4"/>
        <v>80</v>
      </c>
      <c r="L32" s="42"/>
      <c r="M32" s="42">
        <v>80</v>
      </c>
      <c r="N32" s="72">
        <v>80</v>
      </c>
      <c r="O32" s="42"/>
      <c r="P32" s="42"/>
      <c r="Q32" s="42"/>
      <c r="R32" s="42"/>
      <c r="S32" s="42"/>
      <c r="T32" s="42"/>
      <c r="U32" s="42">
        <f t="shared" si="3"/>
        <v>80</v>
      </c>
      <c r="V32" s="42"/>
      <c r="W32" s="42">
        <v>80</v>
      </c>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22"/>
      <c r="HQ32" s="22"/>
      <c r="HR32" s="22"/>
      <c r="HS32" s="22"/>
      <c r="HT32" s="22"/>
    </row>
    <row r="33" spans="1:228" s="3" customFormat="1" ht="97.5" customHeight="1">
      <c r="A33" s="43">
        <v>21</v>
      </c>
      <c r="B33" s="40" t="s">
        <v>64</v>
      </c>
      <c r="C33" s="40" t="s">
        <v>65</v>
      </c>
      <c r="D33" s="41"/>
      <c r="E33" s="42">
        <v>67</v>
      </c>
      <c r="F33" s="42"/>
      <c r="G33" s="42"/>
      <c r="H33" s="42"/>
      <c r="I33" s="42"/>
      <c r="J33" s="42"/>
      <c r="K33" s="42">
        <f t="shared" si="4"/>
        <v>67</v>
      </c>
      <c r="L33" s="42"/>
      <c r="M33" s="42">
        <v>67</v>
      </c>
      <c r="N33" s="72">
        <v>67</v>
      </c>
      <c r="O33" s="42"/>
      <c r="P33" s="42"/>
      <c r="Q33" s="42"/>
      <c r="R33" s="42"/>
      <c r="S33" s="42"/>
      <c r="T33" s="42"/>
      <c r="U33" s="42">
        <f t="shared" si="3"/>
        <v>67</v>
      </c>
      <c r="V33" s="42"/>
      <c r="W33" s="42">
        <v>67</v>
      </c>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22"/>
      <c r="HQ33" s="22"/>
      <c r="HR33" s="22"/>
      <c r="HS33" s="22"/>
      <c r="HT33" s="22"/>
    </row>
    <row r="34" spans="1:228" s="3" customFormat="1" ht="97.5" customHeight="1">
      <c r="A34" s="43">
        <v>22</v>
      </c>
      <c r="B34" s="40" t="s">
        <v>66</v>
      </c>
      <c r="C34" s="40" t="s">
        <v>65</v>
      </c>
      <c r="D34" s="41"/>
      <c r="E34" s="42">
        <v>67</v>
      </c>
      <c r="F34" s="42"/>
      <c r="G34" s="42"/>
      <c r="H34" s="42"/>
      <c r="I34" s="42"/>
      <c r="J34" s="42"/>
      <c r="K34" s="42">
        <f t="shared" si="4"/>
        <v>67</v>
      </c>
      <c r="L34" s="42">
        <v>67</v>
      </c>
      <c r="M34" s="42"/>
      <c r="N34" s="72">
        <v>67</v>
      </c>
      <c r="O34" s="42"/>
      <c r="P34" s="42"/>
      <c r="Q34" s="42"/>
      <c r="R34" s="42"/>
      <c r="S34" s="42"/>
      <c r="T34" s="42"/>
      <c r="U34" s="42">
        <f t="shared" si="3"/>
        <v>67</v>
      </c>
      <c r="V34" s="42">
        <v>67</v>
      </c>
      <c r="W34" s="42"/>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22"/>
      <c r="HQ34" s="22"/>
      <c r="HR34" s="22"/>
      <c r="HS34" s="22"/>
      <c r="HT34" s="22"/>
    </row>
    <row r="35" spans="1:228" s="3" customFormat="1" ht="97.5" customHeight="1">
      <c r="A35" s="43">
        <v>23</v>
      </c>
      <c r="B35" s="40" t="s">
        <v>67</v>
      </c>
      <c r="C35" s="40" t="s">
        <v>68</v>
      </c>
      <c r="D35" s="41"/>
      <c r="E35" s="42">
        <v>51</v>
      </c>
      <c r="F35" s="42"/>
      <c r="G35" s="42"/>
      <c r="H35" s="42"/>
      <c r="I35" s="42"/>
      <c r="J35" s="42"/>
      <c r="K35" s="42">
        <f t="shared" si="4"/>
        <v>51</v>
      </c>
      <c r="L35" s="42"/>
      <c r="M35" s="42">
        <v>51</v>
      </c>
      <c r="N35" s="72">
        <v>51</v>
      </c>
      <c r="O35" s="42"/>
      <c r="P35" s="42"/>
      <c r="Q35" s="42"/>
      <c r="R35" s="42"/>
      <c r="S35" s="42"/>
      <c r="T35" s="42"/>
      <c r="U35" s="42">
        <f t="shared" si="3"/>
        <v>51</v>
      </c>
      <c r="V35" s="42"/>
      <c r="W35" s="42">
        <v>51</v>
      </c>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22"/>
      <c r="HQ35" s="22"/>
      <c r="HR35" s="22"/>
      <c r="HS35" s="22"/>
      <c r="HT35" s="22"/>
    </row>
    <row r="36" spans="1:229" s="4" customFormat="1" ht="77.25" customHeight="1">
      <c r="A36" s="46">
        <v>17</v>
      </c>
      <c r="B36" s="47" t="s">
        <v>69</v>
      </c>
      <c r="C36" s="47" t="s">
        <v>70</v>
      </c>
      <c r="D36" s="47"/>
      <c r="E36" s="43">
        <v>0</v>
      </c>
      <c r="F36" s="43"/>
      <c r="G36" s="43"/>
      <c r="H36" s="43"/>
      <c r="I36" s="43"/>
      <c r="J36" s="43"/>
      <c r="K36" s="43"/>
      <c r="L36" s="73"/>
      <c r="M36" s="74"/>
      <c r="N36" s="75">
        <v>9</v>
      </c>
      <c r="O36" s="43"/>
      <c r="P36" s="43"/>
      <c r="Q36" s="43"/>
      <c r="R36" s="43"/>
      <c r="S36" s="43"/>
      <c r="T36" s="43"/>
      <c r="U36" s="84">
        <f>N36+O36+P36+Q36+R36+S36+T36</f>
        <v>9</v>
      </c>
      <c r="V36" s="73">
        <v>0</v>
      </c>
      <c r="W36" s="84">
        <f>U36-V36</f>
        <v>9</v>
      </c>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98"/>
      <c r="GD36" s="98"/>
      <c r="GE36" s="98"/>
      <c r="GF36" s="98"/>
      <c r="GG36" s="98"/>
      <c r="GH36" s="98"/>
      <c r="GI36" s="98"/>
      <c r="GJ36" s="98"/>
      <c r="GK36" s="98"/>
      <c r="GL36" s="98"/>
      <c r="GM36" s="98"/>
      <c r="GN36" s="98"/>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100"/>
      <c r="HQ36" s="100"/>
      <c r="HR36" s="100"/>
      <c r="HS36" s="100"/>
      <c r="HT36" s="100"/>
      <c r="HU36" s="100"/>
    </row>
    <row r="37" spans="1:228" s="1" customFormat="1" ht="60" customHeight="1">
      <c r="A37" s="35">
        <v>2</v>
      </c>
      <c r="B37" s="35" t="s">
        <v>71</v>
      </c>
      <c r="C37" s="48"/>
      <c r="D37" s="35">
        <f aca="true" t="shared" si="5" ref="D37:V37">SUM(D38:D85)</f>
        <v>907</v>
      </c>
      <c r="E37" s="35">
        <f t="shared" si="5"/>
        <v>1188</v>
      </c>
      <c r="F37" s="35">
        <f t="shared" si="5"/>
        <v>0</v>
      </c>
      <c r="G37" s="35">
        <f t="shared" si="5"/>
        <v>127.5</v>
      </c>
      <c r="H37" s="35">
        <f t="shared" si="5"/>
        <v>0</v>
      </c>
      <c r="I37" s="35">
        <f t="shared" si="5"/>
        <v>0</v>
      </c>
      <c r="J37" s="35">
        <f t="shared" si="5"/>
        <v>0</v>
      </c>
      <c r="K37" s="35">
        <f t="shared" si="5"/>
        <v>2222.5</v>
      </c>
      <c r="L37" s="35">
        <f t="shared" si="5"/>
        <v>381</v>
      </c>
      <c r="M37" s="35">
        <f t="shared" si="5"/>
        <v>1841.5</v>
      </c>
      <c r="N37" s="76">
        <f t="shared" si="5"/>
        <v>1237</v>
      </c>
      <c r="O37" s="35">
        <f t="shared" si="5"/>
        <v>4239.4</v>
      </c>
      <c r="P37" s="35">
        <f t="shared" si="5"/>
        <v>111.6</v>
      </c>
      <c r="Q37" s="35">
        <f t="shared" si="5"/>
        <v>229.66</v>
      </c>
      <c r="R37" s="35">
        <f t="shared" si="5"/>
        <v>0</v>
      </c>
      <c r="S37" s="35">
        <f t="shared" si="5"/>
        <v>0</v>
      </c>
      <c r="T37" s="35">
        <f t="shared" si="5"/>
        <v>0</v>
      </c>
      <c r="U37" s="35">
        <f t="shared" si="5"/>
        <v>5817.66</v>
      </c>
      <c r="V37" s="35">
        <f t="shared" si="5"/>
        <v>722.4999999999999</v>
      </c>
      <c r="W37" s="35">
        <v>5095.16</v>
      </c>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101"/>
      <c r="HQ37" s="101"/>
      <c r="HR37" s="101"/>
      <c r="HS37" s="101"/>
      <c r="HT37" s="101"/>
    </row>
    <row r="38" spans="1:228" s="5" customFormat="1" ht="108.75" customHeight="1">
      <c r="A38" s="39" t="s">
        <v>19</v>
      </c>
      <c r="B38" s="40" t="s">
        <v>72</v>
      </c>
      <c r="C38" s="45" t="s">
        <v>73</v>
      </c>
      <c r="D38" s="41"/>
      <c r="E38" s="42">
        <v>240</v>
      </c>
      <c r="F38" s="42"/>
      <c r="G38" s="42"/>
      <c r="H38" s="42"/>
      <c r="I38" s="42"/>
      <c r="J38" s="42"/>
      <c r="K38" s="42">
        <v>240</v>
      </c>
      <c r="L38" s="42">
        <v>80</v>
      </c>
      <c r="M38" s="42">
        <v>160</v>
      </c>
      <c r="N38" s="71"/>
      <c r="O38" s="42">
        <v>240</v>
      </c>
      <c r="P38" s="42"/>
      <c r="Q38" s="42"/>
      <c r="R38" s="42"/>
      <c r="S38" s="42"/>
      <c r="T38" s="42"/>
      <c r="U38" s="42">
        <f aca="true" t="shared" si="6" ref="U38:U85">V38+W38</f>
        <v>240</v>
      </c>
      <c r="V38" s="42">
        <v>80</v>
      </c>
      <c r="W38" s="86">
        <v>160</v>
      </c>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102"/>
      <c r="HQ38" s="102"/>
      <c r="HR38" s="102"/>
      <c r="HS38" s="102"/>
      <c r="HT38" s="102"/>
    </row>
    <row r="39" spans="1:228" s="5" customFormat="1" ht="88.5" customHeight="1">
      <c r="A39" s="39" t="s">
        <v>22</v>
      </c>
      <c r="B39" s="40" t="s">
        <v>74</v>
      </c>
      <c r="C39" s="45" t="s">
        <v>75</v>
      </c>
      <c r="D39" s="41"/>
      <c r="E39" s="42">
        <v>6</v>
      </c>
      <c r="F39" s="42"/>
      <c r="G39" s="42"/>
      <c r="H39" s="42"/>
      <c r="I39" s="42"/>
      <c r="J39" s="42"/>
      <c r="K39" s="42">
        <v>6</v>
      </c>
      <c r="L39" s="42"/>
      <c r="M39" s="42">
        <v>6</v>
      </c>
      <c r="N39" s="71"/>
      <c r="O39" s="42">
        <v>6</v>
      </c>
      <c r="P39" s="42"/>
      <c r="Q39" s="42"/>
      <c r="R39" s="42"/>
      <c r="S39" s="42"/>
      <c r="T39" s="42"/>
      <c r="U39" s="42">
        <f t="shared" si="6"/>
        <v>6</v>
      </c>
      <c r="V39" s="42">
        <v>1.5</v>
      </c>
      <c r="W39" s="86">
        <v>4.5</v>
      </c>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102"/>
      <c r="HQ39" s="102"/>
      <c r="HR39" s="102"/>
      <c r="HS39" s="102"/>
      <c r="HT39" s="102"/>
    </row>
    <row r="40" spans="1:228" s="5" customFormat="1" ht="99" customHeight="1">
      <c r="A40" s="39" t="s">
        <v>76</v>
      </c>
      <c r="B40" s="49" t="s">
        <v>77</v>
      </c>
      <c r="C40" s="50" t="s">
        <v>78</v>
      </c>
      <c r="D40" s="41"/>
      <c r="E40" s="42">
        <v>110</v>
      </c>
      <c r="F40" s="42"/>
      <c r="G40" s="42"/>
      <c r="H40" s="42"/>
      <c r="I40" s="42"/>
      <c r="J40" s="42"/>
      <c r="K40" s="42">
        <v>110</v>
      </c>
      <c r="L40" s="42"/>
      <c r="M40" s="42">
        <v>110</v>
      </c>
      <c r="N40" s="71"/>
      <c r="O40" s="42"/>
      <c r="P40" s="42"/>
      <c r="Q40" s="42"/>
      <c r="R40" s="42"/>
      <c r="S40" s="42"/>
      <c r="T40" s="42"/>
      <c r="U40" s="42">
        <f t="shared" si="6"/>
        <v>0</v>
      </c>
      <c r="V40" s="42"/>
      <c r="W40" s="42"/>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102"/>
      <c r="HQ40" s="102"/>
      <c r="HR40" s="102"/>
      <c r="HS40" s="102"/>
      <c r="HT40" s="102"/>
    </row>
    <row r="41" spans="1:228" s="5" customFormat="1" ht="99" customHeight="1">
      <c r="A41" s="39" t="s">
        <v>27</v>
      </c>
      <c r="B41" s="51" t="s">
        <v>79</v>
      </c>
      <c r="C41" s="52" t="s">
        <v>80</v>
      </c>
      <c r="D41" s="53"/>
      <c r="E41" s="53">
        <v>180</v>
      </c>
      <c r="F41" s="53"/>
      <c r="G41" s="53"/>
      <c r="H41" s="53"/>
      <c r="I41" s="53"/>
      <c r="J41" s="53"/>
      <c r="K41" s="53">
        <v>180</v>
      </c>
      <c r="L41" s="77"/>
      <c r="M41" s="78">
        <v>180</v>
      </c>
      <c r="N41" s="79"/>
      <c r="O41" s="53"/>
      <c r="P41" s="53"/>
      <c r="Q41" s="53"/>
      <c r="R41" s="53"/>
      <c r="S41" s="53"/>
      <c r="T41" s="53"/>
      <c r="U41" s="42">
        <f t="shared" si="6"/>
        <v>0</v>
      </c>
      <c r="V41" s="77"/>
      <c r="W41" s="8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102"/>
      <c r="HQ41" s="102"/>
      <c r="HR41" s="102"/>
      <c r="HS41" s="102"/>
      <c r="HT41" s="102"/>
    </row>
    <row r="42" spans="1:228" s="5" customFormat="1" ht="99" customHeight="1">
      <c r="A42" s="39" t="s">
        <v>81</v>
      </c>
      <c r="B42" s="54" t="s">
        <v>82</v>
      </c>
      <c r="C42" s="40" t="s">
        <v>83</v>
      </c>
      <c r="D42" s="41"/>
      <c r="E42" s="42">
        <v>510</v>
      </c>
      <c r="F42" s="42"/>
      <c r="G42" s="42">
        <v>127.5</v>
      </c>
      <c r="H42" s="42"/>
      <c r="I42" s="42"/>
      <c r="J42" s="42"/>
      <c r="K42" s="42">
        <v>637.5</v>
      </c>
      <c r="L42" s="42">
        <v>80</v>
      </c>
      <c r="M42" s="42">
        <v>557.5</v>
      </c>
      <c r="N42" s="71"/>
      <c r="O42" s="42"/>
      <c r="P42" s="42"/>
      <c r="Q42" s="42"/>
      <c r="R42" s="42"/>
      <c r="S42" s="42"/>
      <c r="T42" s="42"/>
      <c r="U42" s="42">
        <f t="shared" si="6"/>
        <v>0</v>
      </c>
      <c r="V42" s="42"/>
      <c r="W42" s="86"/>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102"/>
      <c r="HQ42" s="102"/>
      <c r="HR42" s="102"/>
      <c r="HS42" s="102"/>
      <c r="HT42" s="102"/>
    </row>
    <row r="43" spans="1:228" s="5" customFormat="1" ht="136.5" customHeight="1">
      <c r="A43" s="39" t="s">
        <v>32</v>
      </c>
      <c r="B43" s="40" t="s">
        <v>84</v>
      </c>
      <c r="C43" s="50" t="s">
        <v>85</v>
      </c>
      <c r="D43" s="55">
        <v>907</v>
      </c>
      <c r="E43" s="42"/>
      <c r="F43" s="42"/>
      <c r="G43" s="42"/>
      <c r="H43" s="42"/>
      <c r="I43" s="42"/>
      <c r="J43" s="42"/>
      <c r="K43" s="42">
        <v>907</v>
      </c>
      <c r="L43" s="42">
        <v>200</v>
      </c>
      <c r="M43" s="42">
        <v>707</v>
      </c>
      <c r="N43" s="80">
        <v>907</v>
      </c>
      <c r="O43" s="42"/>
      <c r="P43" s="42"/>
      <c r="Q43" s="42"/>
      <c r="R43" s="42"/>
      <c r="S43" s="42"/>
      <c r="T43" s="42"/>
      <c r="U43" s="42">
        <f t="shared" si="6"/>
        <v>907</v>
      </c>
      <c r="V43" s="42">
        <v>200</v>
      </c>
      <c r="W43" s="86">
        <v>707</v>
      </c>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102"/>
      <c r="HQ43" s="102"/>
      <c r="HR43" s="102"/>
      <c r="HS43" s="102"/>
      <c r="HT43" s="102"/>
    </row>
    <row r="44" spans="1:228" s="5" customFormat="1" ht="72" customHeight="1">
      <c r="A44" s="39" t="s">
        <v>86</v>
      </c>
      <c r="B44" s="40" t="s">
        <v>87</v>
      </c>
      <c r="C44" s="40" t="s">
        <v>88</v>
      </c>
      <c r="D44" s="55"/>
      <c r="E44" s="42">
        <v>42</v>
      </c>
      <c r="F44" s="42"/>
      <c r="G44" s="42"/>
      <c r="H44" s="42"/>
      <c r="I44" s="42"/>
      <c r="J44" s="42"/>
      <c r="K44" s="42">
        <v>42</v>
      </c>
      <c r="L44" s="42">
        <v>21</v>
      </c>
      <c r="M44" s="42">
        <v>21</v>
      </c>
      <c r="N44" s="80"/>
      <c r="O44" s="42">
        <v>42</v>
      </c>
      <c r="P44" s="42"/>
      <c r="Q44" s="42"/>
      <c r="R44" s="42"/>
      <c r="S44" s="42"/>
      <c r="T44" s="42"/>
      <c r="U44" s="42">
        <f t="shared" si="6"/>
        <v>42</v>
      </c>
      <c r="V44" s="42">
        <v>4.9</v>
      </c>
      <c r="W44" s="86">
        <v>37.1</v>
      </c>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102"/>
      <c r="HQ44" s="102"/>
      <c r="HR44" s="102"/>
      <c r="HS44" s="102"/>
      <c r="HT44" s="102"/>
    </row>
    <row r="45" spans="1:228" s="5" customFormat="1" ht="72" customHeight="1">
      <c r="A45" s="39" t="s">
        <v>37</v>
      </c>
      <c r="B45" s="56" t="s">
        <v>89</v>
      </c>
      <c r="C45" s="57" t="s">
        <v>90</v>
      </c>
      <c r="D45" s="58"/>
      <c r="E45" s="53">
        <v>100</v>
      </c>
      <c r="F45" s="53"/>
      <c r="G45" s="53"/>
      <c r="H45" s="53"/>
      <c r="I45" s="53"/>
      <c r="J45" s="53"/>
      <c r="K45" s="53">
        <v>100</v>
      </c>
      <c r="L45" s="78"/>
      <c r="M45" s="81">
        <v>100</v>
      </c>
      <c r="N45" s="80"/>
      <c r="O45" s="53">
        <v>100</v>
      </c>
      <c r="P45" s="53"/>
      <c r="Q45" s="53"/>
      <c r="R45" s="53"/>
      <c r="S45" s="53"/>
      <c r="T45" s="53"/>
      <c r="U45" s="42">
        <f t="shared" si="6"/>
        <v>100</v>
      </c>
      <c r="V45" s="78"/>
      <c r="W45" s="81">
        <v>100</v>
      </c>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102"/>
      <c r="HQ45" s="102"/>
      <c r="HR45" s="102"/>
      <c r="HS45" s="102"/>
      <c r="HT45" s="102"/>
    </row>
    <row r="46" spans="1:228" s="5" customFormat="1" ht="72" customHeight="1">
      <c r="A46" s="39" t="s">
        <v>91</v>
      </c>
      <c r="B46" s="40" t="s">
        <v>92</v>
      </c>
      <c r="C46" s="59" t="s">
        <v>93</v>
      </c>
      <c r="D46" s="55"/>
      <c r="E46" s="42"/>
      <c r="F46" s="42"/>
      <c r="G46" s="42"/>
      <c r="H46" s="42"/>
      <c r="I46" s="42"/>
      <c r="J46" s="42"/>
      <c r="K46" s="42"/>
      <c r="L46" s="42"/>
      <c r="M46" s="42"/>
      <c r="N46" s="80"/>
      <c r="O46" s="42">
        <v>8</v>
      </c>
      <c r="P46" s="42"/>
      <c r="Q46" s="42"/>
      <c r="R46" s="42"/>
      <c r="S46" s="42"/>
      <c r="T46" s="42"/>
      <c r="U46" s="42">
        <f t="shared" si="6"/>
        <v>8</v>
      </c>
      <c r="V46" s="88"/>
      <c r="W46" s="86">
        <v>8</v>
      </c>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102"/>
      <c r="HQ46" s="102"/>
      <c r="HR46" s="102"/>
      <c r="HS46" s="102"/>
      <c r="HT46" s="102"/>
    </row>
    <row r="47" spans="1:228" s="5" customFormat="1" ht="72" customHeight="1">
      <c r="A47" s="39" t="s">
        <v>41</v>
      </c>
      <c r="B47" s="40" t="s">
        <v>94</v>
      </c>
      <c r="C47" s="40" t="s">
        <v>95</v>
      </c>
      <c r="D47" s="55"/>
      <c r="E47" s="42"/>
      <c r="F47" s="42"/>
      <c r="G47" s="42"/>
      <c r="H47" s="42"/>
      <c r="I47" s="42"/>
      <c r="J47" s="42"/>
      <c r="K47" s="42"/>
      <c r="L47" s="42"/>
      <c r="M47" s="42"/>
      <c r="N47" s="80"/>
      <c r="O47" s="42"/>
      <c r="P47" s="42"/>
      <c r="Q47" s="42">
        <v>130</v>
      </c>
      <c r="R47" s="42"/>
      <c r="S47" s="42"/>
      <c r="T47" s="42"/>
      <c r="U47" s="42">
        <f t="shared" si="6"/>
        <v>130</v>
      </c>
      <c r="V47" s="88"/>
      <c r="W47" s="86">
        <v>130</v>
      </c>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102"/>
      <c r="HQ47" s="102"/>
      <c r="HR47" s="102"/>
      <c r="HS47" s="102"/>
      <c r="HT47" s="102"/>
    </row>
    <row r="48" spans="1:228" s="5" customFormat="1" ht="72" customHeight="1">
      <c r="A48" s="39" t="s">
        <v>96</v>
      </c>
      <c r="B48" s="40" t="s">
        <v>97</v>
      </c>
      <c r="C48" s="40" t="s">
        <v>98</v>
      </c>
      <c r="D48" s="55"/>
      <c r="E48" s="42"/>
      <c r="F48" s="42"/>
      <c r="G48" s="42"/>
      <c r="H48" s="42"/>
      <c r="I48" s="42"/>
      <c r="J48" s="42"/>
      <c r="K48" s="42"/>
      <c r="L48" s="42"/>
      <c r="M48" s="42"/>
      <c r="N48" s="80"/>
      <c r="O48" s="42">
        <v>250</v>
      </c>
      <c r="P48" s="42"/>
      <c r="Q48" s="42"/>
      <c r="R48" s="42"/>
      <c r="S48" s="42"/>
      <c r="T48" s="42"/>
      <c r="U48" s="42">
        <f t="shared" si="6"/>
        <v>250</v>
      </c>
      <c r="V48" s="88">
        <v>22</v>
      </c>
      <c r="W48" s="86">
        <v>228</v>
      </c>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102"/>
      <c r="HQ48" s="102"/>
      <c r="HR48" s="102"/>
      <c r="HS48" s="102"/>
      <c r="HT48" s="102"/>
    </row>
    <row r="49" spans="1:228" s="5" customFormat="1" ht="72" customHeight="1">
      <c r="A49" s="39" t="s">
        <v>99</v>
      </c>
      <c r="B49" s="40" t="s">
        <v>100</v>
      </c>
      <c r="C49" s="40" t="s">
        <v>101</v>
      </c>
      <c r="D49" s="55"/>
      <c r="E49" s="42"/>
      <c r="F49" s="42"/>
      <c r="G49" s="42"/>
      <c r="H49" s="42"/>
      <c r="I49" s="42"/>
      <c r="J49" s="42"/>
      <c r="K49" s="42"/>
      <c r="L49" s="42"/>
      <c r="M49" s="42"/>
      <c r="N49" s="80"/>
      <c r="O49" s="42"/>
      <c r="P49" s="42">
        <v>1.6</v>
      </c>
      <c r="Q49" s="42"/>
      <c r="R49" s="42"/>
      <c r="S49" s="42"/>
      <c r="T49" s="42"/>
      <c r="U49" s="42">
        <f t="shared" si="6"/>
        <v>1.6</v>
      </c>
      <c r="V49" s="88"/>
      <c r="W49" s="86">
        <v>1.6</v>
      </c>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c r="HD49" s="97"/>
      <c r="HE49" s="97"/>
      <c r="HF49" s="97"/>
      <c r="HG49" s="97"/>
      <c r="HH49" s="97"/>
      <c r="HI49" s="97"/>
      <c r="HJ49" s="97"/>
      <c r="HK49" s="97"/>
      <c r="HL49" s="97"/>
      <c r="HM49" s="97"/>
      <c r="HN49" s="97"/>
      <c r="HO49" s="97"/>
      <c r="HP49" s="102"/>
      <c r="HQ49" s="102"/>
      <c r="HR49" s="102"/>
      <c r="HS49" s="102"/>
      <c r="HT49" s="102"/>
    </row>
    <row r="50" spans="1:228" s="5" customFormat="1" ht="72" customHeight="1">
      <c r="A50" s="39" t="s">
        <v>102</v>
      </c>
      <c r="B50" s="40" t="s">
        <v>103</v>
      </c>
      <c r="C50" s="40" t="s">
        <v>104</v>
      </c>
      <c r="D50" s="55"/>
      <c r="E50" s="42"/>
      <c r="F50" s="42"/>
      <c r="G50" s="42"/>
      <c r="H50" s="42"/>
      <c r="I50" s="42"/>
      <c r="J50" s="42"/>
      <c r="K50" s="42"/>
      <c r="L50" s="42"/>
      <c r="M50" s="42"/>
      <c r="N50" s="80"/>
      <c r="O50" s="42"/>
      <c r="P50" s="42">
        <v>25</v>
      </c>
      <c r="Q50" s="42"/>
      <c r="R50" s="42"/>
      <c r="S50" s="42"/>
      <c r="T50" s="42"/>
      <c r="U50" s="42">
        <f t="shared" si="6"/>
        <v>25</v>
      </c>
      <c r="V50" s="88"/>
      <c r="W50" s="86">
        <v>25</v>
      </c>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102"/>
      <c r="HQ50" s="102"/>
      <c r="HR50" s="102"/>
      <c r="HS50" s="102"/>
      <c r="HT50" s="102"/>
    </row>
    <row r="51" spans="1:228" s="5" customFormat="1" ht="72" customHeight="1">
      <c r="A51" s="39" t="s">
        <v>105</v>
      </c>
      <c r="B51" s="43" t="s">
        <v>106</v>
      </c>
      <c r="C51" s="60" t="s">
        <v>107</v>
      </c>
      <c r="D51" s="55"/>
      <c r="E51" s="60"/>
      <c r="F51" s="42"/>
      <c r="G51" s="42"/>
      <c r="H51" s="42"/>
      <c r="I51" s="42"/>
      <c r="J51" s="42"/>
      <c r="K51" s="42"/>
      <c r="L51" s="42"/>
      <c r="M51" s="42"/>
      <c r="N51" s="80"/>
      <c r="O51" s="60">
        <v>4</v>
      </c>
      <c r="P51" s="42"/>
      <c r="Q51" s="42"/>
      <c r="R51" s="89"/>
      <c r="S51" s="89"/>
      <c r="T51" s="89"/>
      <c r="U51" s="42">
        <f t="shared" si="6"/>
        <v>4</v>
      </c>
      <c r="V51" s="90"/>
      <c r="W51" s="91">
        <v>4</v>
      </c>
      <c r="FM51" s="97"/>
      <c r="FN51" s="97"/>
      <c r="FO51" s="97"/>
      <c r="FP51" s="97"/>
      <c r="FQ51" s="97"/>
      <c r="FR51" s="97"/>
      <c r="FS51" s="97"/>
      <c r="FT51" s="97"/>
      <c r="FU51" s="97"/>
      <c r="FV51" s="97"/>
      <c r="FW51" s="97"/>
      <c r="FX51" s="97"/>
      <c r="FY51" s="97"/>
      <c r="FZ51" s="97"/>
      <c r="GA51" s="97"/>
      <c r="GB51" s="97"/>
      <c r="GC51" s="97"/>
      <c r="GD51" s="97"/>
      <c r="GE51" s="97"/>
      <c r="GF51" s="97"/>
      <c r="GG51" s="97"/>
      <c r="GH51" s="97"/>
      <c r="GI51" s="97"/>
      <c r="GJ51" s="97"/>
      <c r="GK51" s="97"/>
      <c r="GL51" s="97"/>
      <c r="GM51" s="97"/>
      <c r="GN51" s="97"/>
      <c r="GO51" s="97"/>
      <c r="GP51" s="97"/>
      <c r="GQ51" s="97"/>
      <c r="GR51" s="97"/>
      <c r="GS51" s="97"/>
      <c r="GT51" s="97"/>
      <c r="GU51" s="97"/>
      <c r="GV51" s="97"/>
      <c r="GW51" s="97"/>
      <c r="GX51" s="97"/>
      <c r="GY51" s="97"/>
      <c r="GZ51" s="97"/>
      <c r="HA51" s="97"/>
      <c r="HB51" s="97"/>
      <c r="HC51" s="97"/>
      <c r="HD51" s="97"/>
      <c r="HE51" s="97"/>
      <c r="HF51" s="97"/>
      <c r="HG51" s="97"/>
      <c r="HH51" s="97"/>
      <c r="HI51" s="97"/>
      <c r="HJ51" s="97"/>
      <c r="HK51" s="97"/>
      <c r="HL51" s="97"/>
      <c r="HM51" s="97"/>
      <c r="HN51" s="97"/>
      <c r="HO51" s="97"/>
      <c r="HP51" s="102"/>
      <c r="HQ51" s="102"/>
      <c r="HR51" s="102"/>
      <c r="HS51" s="102"/>
      <c r="HT51" s="102"/>
    </row>
    <row r="52" spans="1:228" s="5" customFormat="1" ht="72" customHeight="1">
      <c r="A52" s="39" t="s">
        <v>108</v>
      </c>
      <c r="B52" s="43" t="s">
        <v>109</v>
      </c>
      <c r="C52" s="60" t="s">
        <v>110</v>
      </c>
      <c r="D52" s="55"/>
      <c r="E52" s="60"/>
      <c r="F52" s="42"/>
      <c r="G52" s="42"/>
      <c r="H52" s="42"/>
      <c r="I52" s="42"/>
      <c r="J52" s="42"/>
      <c r="K52" s="42"/>
      <c r="L52" s="42"/>
      <c r="M52" s="42"/>
      <c r="N52" s="80"/>
      <c r="O52" s="60">
        <v>9</v>
      </c>
      <c r="P52" s="42"/>
      <c r="Q52" s="42"/>
      <c r="R52" s="89"/>
      <c r="S52" s="89"/>
      <c r="T52" s="89"/>
      <c r="U52" s="42">
        <f t="shared" si="6"/>
        <v>9</v>
      </c>
      <c r="V52" s="90"/>
      <c r="W52" s="91">
        <v>9</v>
      </c>
      <c r="FM52" s="97"/>
      <c r="FN52" s="97"/>
      <c r="FO52" s="97"/>
      <c r="FP52" s="97"/>
      <c r="FQ52" s="97"/>
      <c r="FR52" s="97"/>
      <c r="FS52" s="97"/>
      <c r="FT52" s="97"/>
      <c r="FU52" s="97"/>
      <c r="FV52" s="97"/>
      <c r="FW52" s="97"/>
      <c r="FX52" s="97"/>
      <c r="FY52" s="97"/>
      <c r="FZ52" s="97"/>
      <c r="GA52" s="97"/>
      <c r="GB52" s="97"/>
      <c r="GC52" s="97"/>
      <c r="GD52" s="97"/>
      <c r="GE52" s="97"/>
      <c r="GF52" s="97"/>
      <c r="GG52" s="97"/>
      <c r="GH52" s="97"/>
      <c r="GI52" s="97"/>
      <c r="GJ52" s="97"/>
      <c r="GK52" s="97"/>
      <c r="GL52" s="97"/>
      <c r="GM52" s="97"/>
      <c r="GN52" s="97"/>
      <c r="GO52" s="97"/>
      <c r="GP52" s="97"/>
      <c r="GQ52" s="97"/>
      <c r="GR52" s="97"/>
      <c r="GS52" s="97"/>
      <c r="GT52" s="97"/>
      <c r="GU52" s="97"/>
      <c r="GV52" s="97"/>
      <c r="GW52" s="97"/>
      <c r="GX52" s="97"/>
      <c r="GY52" s="97"/>
      <c r="GZ52" s="97"/>
      <c r="HA52" s="97"/>
      <c r="HB52" s="97"/>
      <c r="HC52" s="97"/>
      <c r="HD52" s="97"/>
      <c r="HE52" s="97"/>
      <c r="HF52" s="97"/>
      <c r="HG52" s="97"/>
      <c r="HH52" s="97"/>
      <c r="HI52" s="97"/>
      <c r="HJ52" s="97"/>
      <c r="HK52" s="97"/>
      <c r="HL52" s="97"/>
      <c r="HM52" s="97"/>
      <c r="HN52" s="97"/>
      <c r="HO52" s="97"/>
      <c r="HP52" s="102"/>
      <c r="HQ52" s="102"/>
      <c r="HR52" s="102"/>
      <c r="HS52" s="102"/>
      <c r="HT52" s="102"/>
    </row>
    <row r="53" spans="1:228" s="5" customFormat="1" ht="72" customHeight="1">
      <c r="A53" s="39" t="s">
        <v>111</v>
      </c>
      <c r="B53" s="43" t="s">
        <v>112</v>
      </c>
      <c r="C53" s="60" t="s">
        <v>113</v>
      </c>
      <c r="D53" s="55"/>
      <c r="E53" s="60"/>
      <c r="F53" s="42"/>
      <c r="G53" s="42"/>
      <c r="H53" s="42"/>
      <c r="I53" s="42"/>
      <c r="J53" s="42"/>
      <c r="K53" s="42"/>
      <c r="L53" s="42"/>
      <c r="M53" s="42"/>
      <c r="N53" s="80"/>
      <c r="O53" s="60">
        <v>18.3</v>
      </c>
      <c r="P53" s="42"/>
      <c r="Q53" s="42"/>
      <c r="R53" s="89"/>
      <c r="S53" s="89"/>
      <c r="T53" s="89"/>
      <c r="U53" s="42">
        <f t="shared" si="6"/>
        <v>18.3</v>
      </c>
      <c r="V53" s="90"/>
      <c r="W53" s="91">
        <v>18.3</v>
      </c>
      <c r="FM53" s="97"/>
      <c r="FN53" s="97"/>
      <c r="FO53" s="97"/>
      <c r="FP53" s="97"/>
      <c r="FQ53" s="97"/>
      <c r="FR53" s="97"/>
      <c r="FS53" s="97"/>
      <c r="FT53" s="97"/>
      <c r="FU53" s="97"/>
      <c r="FV53" s="97"/>
      <c r="FW53" s="97"/>
      <c r="FX53" s="97"/>
      <c r="FY53" s="97"/>
      <c r="FZ53" s="97"/>
      <c r="GA53" s="97"/>
      <c r="GB53" s="97"/>
      <c r="GC53" s="97"/>
      <c r="GD53" s="97"/>
      <c r="GE53" s="97"/>
      <c r="GF53" s="97"/>
      <c r="GG53" s="97"/>
      <c r="GH53" s="97"/>
      <c r="GI53" s="97"/>
      <c r="GJ53" s="97"/>
      <c r="GK53" s="97"/>
      <c r="GL53" s="97"/>
      <c r="GM53" s="97"/>
      <c r="GN53" s="97"/>
      <c r="GO53" s="97"/>
      <c r="GP53" s="97"/>
      <c r="GQ53" s="97"/>
      <c r="GR53" s="97"/>
      <c r="GS53" s="97"/>
      <c r="GT53" s="97"/>
      <c r="GU53" s="97"/>
      <c r="GV53" s="97"/>
      <c r="GW53" s="97"/>
      <c r="GX53" s="97"/>
      <c r="GY53" s="97"/>
      <c r="GZ53" s="97"/>
      <c r="HA53" s="97"/>
      <c r="HB53" s="97"/>
      <c r="HC53" s="97"/>
      <c r="HD53" s="97"/>
      <c r="HE53" s="97"/>
      <c r="HF53" s="97"/>
      <c r="HG53" s="97"/>
      <c r="HH53" s="97"/>
      <c r="HI53" s="97"/>
      <c r="HJ53" s="97"/>
      <c r="HK53" s="97"/>
      <c r="HL53" s="97"/>
      <c r="HM53" s="97"/>
      <c r="HN53" s="97"/>
      <c r="HO53" s="97"/>
      <c r="HP53" s="102"/>
      <c r="HQ53" s="102"/>
      <c r="HR53" s="102"/>
      <c r="HS53" s="102"/>
      <c r="HT53" s="102"/>
    </row>
    <row r="54" spans="1:228" s="5" customFormat="1" ht="72" customHeight="1">
      <c r="A54" s="39" t="s">
        <v>114</v>
      </c>
      <c r="B54" s="43" t="s">
        <v>115</v>
      </c>
      <c r="C54" s="60" t="s">
        <v>116</v>
      </c>
      <c r="D54" s="55"/>
      <c r="E54" s="60"/>
      <c r="F54" s="42"/>
      <c r="G54" s="42"/>
      <c r="H54" s="42"/>
      <c r="I54" s="42"/>
      <c r="J54" s="42"/>
      <c r="K54" s="42"/>
      <c r="L54" s="42"/>
      <c r="M54" s="42"/>
      <c r="N54" s="80"/>
      <c r="O54" s="60">
        <v>4</v>
      </c>
      <c r="P54" s="42"/>
      <c r="Q54" s="42"/>
      <c r="R54" s="89"/>
      <c r="S54" s="89"/>
      <c r="T54" s="89"/>
      <c r="U54" s="42">
        <f t="shared" si="6"/>
        <v>4</v>
      </c>
      <c r="V54" s="90"/>
      <c r="W54" s="91">
        <v>4</v>
      </c>
      <c r="FM54" s="97"/>
      <c r="FN54" s="97"/>
      <c r="FO54" s="97"/>
      <c r="FP54" s="97"/>
      <c r="FQ54" s="97"/>
      <c r="FR54" s="97"/>
      <c r="FS54" s="97"/>
      <c r="FT54" s="97"/>
      <c r="FU54" s="97"/>
      <c r="FV54" s="97"/>
      <c r="FW54" s="97"/>
      <c r="FX54" s="97"/>
      <c r="FY54" s="97"/>
      <c r="FZ54" s="97"/>
      <c r="GA54" s="97"/>
      <c r="GB54" s="97"/>
      <c r="GC54" s="97"/>
      <c r="GD54" s="97"/>
      <c r="GE54" s="97"/>
      <c r="GF54" s="97"/>
      <c r="GG54" s="97"/>
      <c r="GH54" s="97"/>
      <c r="GI54" s="97"/>
      <c r="GJ54" s="97"/>
      <c r="GK54" s="97"/>
      <c r="GL54" s="97"/>
      <c r="GM54" s="97"/>
      <c r="GN54" s="97"/>
      <c r="GO54" s="97"/>
      <c r="GP54" s="97"/>
      <c r="GQ54" s="97"/>
      <c r="GR54" s="97"/>
      <c r="GS54" s="97"/>
      <c r="GT54" s="97"/>
      <c r="GU54" s="97"/>
      <c r="GV54" s="97"/>
      <c r="GW54" s="97"/>
      <c r="GX54" s="97"/>
      <c r="GY54" s="97"/>
      <c r="GZ54" s="97"/>
      <c r="HA54" s="97"/>
      <c r="HB54" s="97"/>
      <c r="HC54" s="97"/>
      <c r="HD54" s="97"/>
      <c r="HE54" s="97"/>
      <c r="HF54" s="97"/>
      <c r="HG54" s="97"/>
      <c r="HH54" s="97"/>
      <c r="HI54" s="97"/>
      <c r="HJ54" s="97"/>
      <c r="HK54" s="97"/>
      <c r="HL54" s="97"/>
      <c r="HM54" s="97"/>
      <c r="HN54" s="97"/>
      <c r="HO54" s="97"/>
      <c r="HP54" s="102"/>
      <c r="HQ54" s="102"/>
      <c r="HR54" s="102"/>
      <c r="HS54" s="102"/>
      <c r="HT54" s="102"/>
    </row>
    <row r="55" spans="1:228" s="5" customFormat="1" ht="72" customHeight="1">
      <c r="A55" s="39" t="s">
        <v>117</v>
      </c>
      <c r="B55" s="43" t="s">
        <v>118</v>
      </c>
      <c r="C55" s="60" t="s">
        <v>119</v>
      </c>
      <c r="D55" s="55"/>
      <c r="E55" s="61"/>
      <c r="F55" s="42"/>
      <c r="G55" s="42"/>
      <c r="H55" s="42"/>
      <c r="I55" s="42"/>
      <c r="J55" s="42"/>
      <c r="K55" s="42"/>
      <c r="L55" s="42"/>
      <c r="M55" s="42"/>
      <c r="N55" s="80"/>
      <c r="O55" s="61">
        <v>40</v>
      </c>
      <c r="P55" s="42"/>
      <c r="Q55" s="42"/>
      <c r="R55" s="90"/>
      <c r="S55" s="90"/>
      <c r="T55" s="90"/>
      <c r="U55" s="42">
        <f t="shared" si="6"/>
        <v>40</v>
      </c>
      <c r="V55" s="90"/>
      <c r="W55" s="91">
        <v>40</v>
      </c>
      <c r="FM55" s="97"/>
      <c r="FN55" s="97"/>
      <c r="FO55" s="97"/>
      <c r="FP55" s="97"/>
      <c r="FQ55" s="97"/>
      <c r="FR55" s="97"/>
      <c r="FS55" s="97"/>
      <c r="FT55" s="97"/>
      <c r="FU55" s="97"/>
      <c r="FV55" s="97"/>
      <c r="FW55" s="97"/>
      <c r="FX55" s="97"/>
      <c r="FY55" s="97"/>
      <c r="FZ55" s="97"/>
      <c r="GA55" s="97"/>
      <c r="GB55" s="97"/>
      <c r="GC55" s="97"/>
      <c r="GD55" s="97"/>
      <c r="GE55" s="97"/>
      <c r="GF55" s="97"/>
      <c r="GG55" s="97"/>
      <c r="GH55" s="97"/>
      <c r="GI55" s="97"/>
      <c r="GJ55" s="97"/>
      <c r="GK55" s="97"/>
      <c r="GL55" s="97"/>
      <c r="GM55" s="97"/>
      <c r="GN55" s="97"/>
      <c r="GO55" s="97"/>
      <c r="GP55" s="97"/>
      <c r="GQ55" s="97"/>
      <c r="GR55" s="97"/>
      <c r="GS55" s="97"/>
      <c r="GT55" s="97"/>
      <c r="GU55" s="97"/>
      <c r="GV55" s="97"/>
      <c r="GW55" s="97"/>
      <c r="GX55" s="97"/>
      <c r="GY55" s="97"/>
      <c r="GZ55" s="97"/>
      <c r="HA55" s="97"/>
      <c r="HB55" s="97"/>
      <c r="HC55" s="97"/>
      <c r="HD55" s="97"/>
      <c r="HE55" s="97"/>
      <c r="HF55" s="97"/>
      <c r="HG55" s="97"/>
      <c r="HH55" s="97"/>
      <c r="HI55" s="97"/>
      <c r="HJ55" s="97"/>
      <c r="HK55" s="97"/>
      <c r="HL55" s="97"/>
      <c r="HM55" s="97"/>
      <c r="HN55" s="97"/>
      <c r="HO55" s="97"/>
      <c r="HP55" s="102"/>
      <c r="HQ55" s="102"/>
      <c r="HR55" s="102"/>
      <c r="HS55" s="102"/>
      <c r="HT55" s="102"/>
    </row>
    <row r="56" spans="1:228" s="5" customFormat="1" ht="72" customHeight="1">
      <c r="A56" s="39" t="s">
        <v>120</v>
      </c>
      <c r="B56" s="43" t="s">
        <v>121</v>
      </c>
      <c r="C56" s="61" t="s">
        <v>122</v>
      </c>
      <c r="D56" s="55"/>
      <c r="E56" s="61"/>
      <c r="F56" s="42"/>
      <c r="G56" s="42"/>
      <c r="H56" s="42"/>
      <c r="I56" s="42"/>
      <c r="J56" s="42"/>
      <c r="K56" s="42"/>
      <c r="L56" s="42"/>
      <c r="M56" s="42"/>
      <c r="N56" s="80"/>
      <c r="O56" s="61">
        <v>30</v>
      </c>
      <c r="P56" s="42"/>
      <c r="Q56" s="42"/>
      <c r="R56" s="89"/>
      <c r="S56" s="89"/>
      <c r="T56" s="89"/>
      <c r="U56" s="42">
        <f t="shared" si="6"/>
        <v>30</v>
      </c>
      <c r="V56" s="90"/>
      <c r="W56" s="91">
        <v>30</v>
      </c>
      <c r="FM56" s="97"/>
      <c r="FN56" s="97"/>
      <c r="FO56" s="97"/>
      <c r="FP56" s="97"/>
      <c r="FQ56" s="97"/>
      <c r="FR56" s="97"/>
      <c r="FS56" s="97"/>
      <c r="FT56" s="97"/>
      <c r="FU56" s="97"/>
      <c r="FV56" s="97"/>
      <c r="FW56" s="97"/>
      <c r="FX56" s="97"/>
      <c r="FY56" s="97"/>
      <c r="FZ56" s="97"/>
      <c r="GA56" s="97"/>
      <c r="GB56" s="97"/>
      <c r="GC56" s="97"/>
      <c r="GD56" s="97"/>
      <c r="GE56" s="97"/>
      <c r="GF56" s="97"/>
      <c r="GG56" s="97"/>
      <c r="GH56" s="97"/>
      <c r="GI56" s="97"/>
      <c r="GJ56" s="97"/>
      <c r="GK56" s="97"/>
      <c r="GL56" s="97"/>
      <c r="GM56" s="97"/>
      <c r="GN56" s="97"/>
      <c r="GO56" s="97"/>
      <c r="GP56" s="97"/>
      <c r="GQ56" s="97"/>
      <c r="GR56" s="97"/>
      <c r="GS56" s="97"/>
      <c r="GT56" s="97"/>
      <c r="GU56" s="97"/>
      <c r="GV56" s="97"/>
      <c r="GW56" s="97"/>
      <c r="GX56" s="97"/>
      <c r="GY56" s="97"/>
      <c r="GZ56" s="97"/>
      <c r="HA56" s="97"/>
      <c r="HB56" s="97"/>
      <c r="HC56" s="97"/>
      <c r="HD56" s="97"/>
      <c r="HE56" s="97"/>
      <c r="HF56" s="97"/>
      <c r="HG56" s="97"/>
      <c r="HH56" s="97"/>
      <c r="HI56" s="97"/>
      <c r="HJ56" s="97"/>
      <c r="HK56" s="97"/>
      <c r="HL56" s="97"/>
      <c r="HM56" s="97"/>
      <c r="HN56" s="97"/>
      <c r="HO56" s="97"/>
      <c r="HP56" s="102"/>
      <c r="HQ56" s="102"/>
      <c r="HR56" s="102"/>
      <c r="HS56" s="102"/>
      <c r="HT56" s="102"/>
    </row>
    <row r="57" spans="1:228" s="5" customFormat="1" ht="72" customHeight="1">
      <c r="A57" s="39" t="s">
        <v>123</v>
      </c>
      <c r="B57" s="43" t="s">
        <v>124</v>
      </c>
      <c r="C57" s="61" t="s">
        <v>125</v>
      </c>
      <c r="D57" s="55"/>
      <c r="E57" s="61"/>
      <c r="F57" s="42"/>
      <c r="G57" s="42"/>
      <c r="H57" s="42"/>
      <c r="I57" s="42"/>
      <c r="J57" s="42"/>
      <c r="K57" s="42"/>
      <c r="L57" s="42"/>
      <c r="M57" s="42"/>
      <c r="N57" s="80"/>
      <c r="O57" s="61">
        <v>20</v>
      </c>
      <c r="P57" s="42"/>
      <c r="Q57" s="42"/>
      <c r="R57" s="89"/>
      <c r="S57" s="89"/>
      <c r="T57" s="89"/>
      <c r="U57" s="42">
        <f t="shared" si="6"/>
        <v>20</v>
      </c>
      <c r="V57" s="90"/>
      <c r="W57" s="91">
        <v>20</v>
      </c>
      <c r="FM57" s="97"/>
      <c r="FN57" s="97"/>
      <c r="FO57" s="97"/>
      <c r="FP57" s="97"/>
      <c r="FQ57" s="97"/>
      <c r="FR57" s="97"/>
      <c r="FS57" s="97"/>
      <c r="FT57" s="97"/>
      <c r="FU57" s="97"/>
      <c r="FV57" s="97"/>
      <c r="FW57" s="97"/>
      <c r="FX57" s="97"/>
      <c r="FY57" s="97"/>
      <c r="FZ57" s="97"/>
      <c r="GA57" s="97"/>
      <c r="GB57" s="97"/>
      <c r="GC57" s="97"/>
      <c r="GD57" s="97"/>
      <c r="GE57" s="97"/>
      <c r="GF57" s="97"/>
      <c r="GG57" s="97"/>
      <c r="GH57" s="97"/>
      <c r="GI57" s="97"/>
      <c r="GJ57" s="97"/>
      <c r="GK57" s="97"/>
      <c r="GL57" s="97"/>
      <c r="GM57" s="97"/>
      <c r="GN57" s="97"/>
      <c r="GO57" s="97"/>
      <c r="GP57" s="97"/>
      <c r="GQ57" s="97"/>
      <c r="GR57" s="97"/>
      <c r="GS57" s="97"/>
      <c r="GT57" s="97"/>
      <c r="GU57" s="97"/>
      <c r="GV57" s="97"/>
      <c r="GW57" s="97"/>
      <c r="GX57" s="97"/>
      <c r="GY57" s="97"/>
      <c r="GZ57" s="97"/>
      <c r="HA57" s="97"/>
      <c r="HB57" s="97"/>
      <c r="HC57" s="97"/>
      <c r="HD57" s="97"/>
      <c r="HE57" s="97"/>
      <c r="HF57" s="97"/>
      <c r="HG57" s="97"/>
      <c r="HH57" s="97"/>
      <c r="HI57" s="97"/>
      <c r="HJ57" s="97"/>
      <c r="HK57" s="97"/>
      <c r="HL57" s="97"/>
      <c r="HM57" s="97"/>
      <c r="HN57" s="97"/>
      <c r="HO57" s="97"/>
      <c r="HP57" s="102"/>
      <c r="HQ57" s="102"/>
      <c r="HR57" s="102"/>
      <c r="HS57" s="102"/>
      <c r="HT57" s="102"/>
    </row>
    <row r="58" spans="1:228" s="5" customFormat="1" ht="72" customHeight="1">
      <c r="A58" s="39" t="s">
        <v>126</v>
      </c>
      <c r="B58" s="43" t="s">
        <v>127</v>
      </c>
      <c r="C58" s="61" t="s">
        <v>128</v>
      </c>
      <c r="D58" s="55"/>
      <c r="E58" s="61"/>
      <c r="F58" s="42"/>
      <c r="G58" s="42"/>
      <c r="H58" s="42"/>
      <c r="I58" s="42"/>
      <c r="J58" s="42"/>
      <c r="K58" s="42"/>
      <c r="L58" s="42"/>
      <c r="M58" s="42"/>
      <c r="N58" s="80"/>
      <c r="O58" s="61">
        <v>19.7</v>
      </c>
      <c r="P58" s="42"/>
      <c r="Q58" s="42"/>
      <c r="R58" s="89"/>
      <c r="S58" s="89"/>
      <c r="T58" s="89"/>
      <c r="U58" s="42">
        <f t="shared" si="6"/>
        <v>19.7</v>
      </c>
      <c r="V58" s="92">
        <v>19.7</v>
      </c>
      <c r="W58" s="91"/>
      <c r="FM58" s="97"/>
      <c r="FN58" s="97"/>
      <c r="FO58" s="97"/>
      <c r="FP58" s="97"/>
      <c r="FQ58" s="97"/>
      <c r="FR58" s="97"/>
      <c r="FS58" s="97"/>
      <c r="FT58" s="97"/>
      <c r="FU58" s="97"/>
      <c r="FV58" s="97"/>
      <c r="FW58" s="97"/>
      <c r="FX58" s="97"/>
      <c r="FY58" s="97"/>
      <c r="FZ58" s="97"/>
      <c r="GA58" s="97"/>
      <c r="GB58" s="97"/>
      <c r="GC58" s="97"/>
      <c r="GD58" s="97"/>
      <c r="GE58" s="97"/>
      <c r="GF58" s="97"/>
      <c r="GG58" s="97"/>
      <c r="GH58" s="97"/>
      <c r="GI58" s="97"/>
      <c r="GJ58" s="97"/>
      <c r="GK58" s="97"/>
      <c r="GL58" s="97"/>
      <c r="GM58" s="97"/>
      <c r="GN58" s="97"/>
      <c r="GO58" s="97"/>
      <c r="GP58" s="97"/>
      <c r="GQ58" s="97"/>
      <c r="GR58" s="97"/>
      <c r="GS58" s="97"/>
      <c r="GT58" s="97"/>
      <c r="GU58" s="97"/>
      <c r="GV58" s="97"/>
      <c r="GW58" s="97"/>
      <c r="GX58" s="97"/>
      <c r="GY58" s="97"/>
      <c r="GZ58" s="97"/>
      <c r="HA58" s="97"/>
      <c r="HB58" s="97"/>
      <c r="HC58" s="97"/>
      <c r="HD58" s="97"/>
      <c r="HE58" s="97"/>
      <c r="HF58" s="97"/>
      <c r="HG58" s="97"/>
      <c r="HH58" s="97"/>
      <c r="HI58" s="97"/>
      <c r="HJ58" s="97"/>
      <c r="HK58" s="97"/>
      <c r="HL58" s="97"/>
      <c r="HM58" s="97"/>
      <c r="HN58" s="97"/>
      <c r="HO58" s="97"/>
      <c r="HP58" s="102"/>
      <c r="HQ58" s="102"/>
      <c r="HR58" s="102"/>
      <c r="HS58" s="102"/>
      <c r="HT58" s="102"/>
    </row>
    <row r="59" spans="1:228" s="5" customFormat="1" ht="72" customHeight="1">
      <c r="A59" s="39" t="s">
        <v>129</v>
      </c>
      <c r="B59" s="43" t="s">
        <v>130</v>
      </c>
      <c r="C59" s="61" t="s">
        <v>131</v>
      </c>
      <c r="D59" s="55"/>
      <c r="E59" s="61"/>
      <c r="F59" s="42"/>
      <c r="G59" s="42"/>
      <c r="H59" s="42"/>
      <c r="I59" s="42"/>
      <c r="J59" s="42"/>
      <c r="K59" s="42"/>
      <c r="L59" s="42"/>
      <c r="M59" s="42"/>
      <c r="N59" s="72"/>
      <c r="O59" s="61">
        <v>1300</v>
      </c>
      <c r="P59" s="42"/>
      <c r="Q59" s="42"/>
      <c r="R59" s="43"/>
      <c r="S59" s="43"/>
      <c r="T59" s="43"/>
      <c r="U59" s="42">
        <f t="shared" si="6"/>
        <v>1300</v>
      </c>
      <c r="V59" s="42">
        <v>196</v>
      </c>
      <c r="W59" s="42">
        <v>1104</v>
      </c>
      <c r="FM59" s="97"/>
      <c r="FN59" s="97"/>
      <c r="FO59" s="97"/>
      <c r="FP59" s="97"/>
      <c r="FQ59" s="97"/>
      <c r="FR59" s="97"/>
      <c r="FS59" s="97"/>
      <c r="FT59" s="97"/>
      <c r="FU59" s="97"/>
      <c r="FV59" s="97"/>
      <c r="FW59" s="97"/>
      <c r="FX59" s="97"/>
      <c r="FY59" s="97"/>
      <c r="FZ59" s="97"/>
      <c r="GA59" s="97"/>
      <c r="GB59" s="97"/>
      <c r="GC59" s="97"/>
      <c r="GD59" s="97"/>
      <c r="GE59" s="97"/>
      <c r="GF59" s="97"/>
      <c r="GG59" s="97"/>
      <c r="GH59" s="97"/>
      <c r="GI59" s="97"/>
      <c r="GJ59" s="97"/>
      <c r="GK59" s="97"/>
      <c r="GL59" s="97"/>
      <c r="GM59" s="97"/>
      <c r="GN59" s="97"/>
      <c r="GO59" s="97"/>
      <c r="GP59" s="97"/>
      <c r="GQ59" s="97"/>
      <c r="GR59" s="97"/>
      <c r="GS59" s="97"/>
      <c r="GT59" s="97"/>
      <c r="GU59" s="97"/>
      <c r="GV59" s="97"/>
      <c r="GW59" s="97"/>
      <c r="GX59" s="97"/>
      <c r="GY59" s="97"/>
      <c r="GZ59" s="97"/>
      <c r="HA59" s="97"/>
      <c r="HB59" s="97"/>
      <c r="HC59" s="97"/>
      <c r="HD59" s="97"/>
      <c r="HE59" s="97"/>
      <c r="HF59" s="97"/>
      <c r="HG59" s="97"/>
      <c r="HH59" s="97"/>
      <c r="HI59" s="97"/>
      <c r="HJ59" s="97"/>
      <c r="HK59" s="97"/>
      <c r="HL59" s="97"/>
      <c r="HM59" s="97"/>
      <c r="HN59" s="97"/>
      <c r="HO59" s="97"/>
      <c r="HP59" s="102"/>
      <c r="HQ59" s="102"/>
      <c r="HR59" s="102"/>
      <c r="HS59" s="102"/>
      <c r="HT59" s="102"/>
    </row>
    <row r="60" spans="1:228" s="5" customFormat="1" ht="72" customHeight="1">
      <c r="A60" s="39" t="s">
        <v>132</v>
      </c>
      <c r="B60" s="43" t="s">
        <v>133</v>
      </c>
      <c r="C60" s="50" t="s">
        <v>134</v>
      </c>
      <c r="D60" s="55"/>
      <c r="E60" s="61"/>
      <c r="F60" s="42"/>
      <c r="G60" s="42"/>
      <c r="H60" s="42"/>
      <c r="I60" s="42"/>
      <c r="J60" s="42"/>
      <c r="K60" s="42"/>
      <c r="L60" s="42"/>
      <c r="M60" s="42"/>
      <c r="N60" s="80"/>
      <c r="O60" s="61">
        <v>42</v>
      </c>
      <c r="P60" s="42"/>
      <c r="Q60" s="42"/>
      <c r="R60" s="53"/>
      <c r="S60" s="53"/>
      <c r="T60" s="53"/>
      <c r="U60" s="42">
        <f t="shared" si="6"/>
        <v>42</v>
      </c>
      <c r="V60" s="42">
        <v>10</v>
      </c>
      <c r="W60" s="42">
        <v>32</v>
      </c>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102"/>
      <c r="HQ60" s="102"/>
      <c r="HR60" s="102"/>
      <c r="HS60" s="102"/>
      <c r="HT60" s="102"/>
    </row>
    <row r="61" spans="1:228" s="5" customFormat="1" ht="72" customHeight="1">
      <c r="A61" s="39" t="s">
        <v>135</v>
      </c>
      <c r="B61" s="43" t="s">
        <v>136</v>
      </c>
      <c r="C61" s="60" t="s">
        <v>137</v>
      </c>
      <c r="D61" s="55"/>
      <c r="E61" s="61"/>
      <c r="F61" s="42"/>
      <c r="G61" s="42"/>
      <c r="H61" s="42"/>
      <c r="I61" s="42"/>
      <c r="J61" s="42"/>
      <c r="K61" s="42"/>
      <c r="L61" s="42"/>
      <c r="M61" s="42"/>
      <c r="N61" s="80"/>
      <c r="O61" s="61">
        <v>100</v>
      </c>
      <c r="P61" s="42"/>
      <c r="Q61" s="42"/>
      <c r="R61" s="53"/>
      <c r="S61" s="53"/>
      <c r="T61" s="53"/>
      <c r="U61" s="42">
        <f t="shared" si="6"/>
        <v>100</v>
      </c>
      <c r="V61" s="93">
        <v>5</v>
      </c>
      <c r="W61" s="94">
        <v>95</v>
      </c>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102"/>
      <c r="HQ61" s="102"/>
      <c r="HR61" s="102"/>
      <c r="HS61" s="102"/>
      <c r="HT61" s="102"/>
    </row>
    <row r="62" spans="1:228" s="5" customFormat="1" ht="72" customHeight="1">
      <c r="A62" s="39" t="s">
        <v>138</v>
      </c>
      <c r="B62" s="43" t="s">
        <v>139</v>
      </c>
      <c r="C62" s="50" t="s">
        <v>140</v>
      </c>
      <c r="D62" s="55"/>
      <c r="E62" s="61"/>
      <c r="F62" s="42"/>
      <c r="G62" s="42"/>
      <c r="H62" s="42"/>
      <c r="I62" s="42"/>
      <c r="J62" s="42"/>
      <c r="K62" s="42"/>
      <c r="L62" s="42"/>
      <c r="M62" s="42"/>
      <c r="N62" s="80"/>
      <c r="O62" s="61">
        <v>60</v>
      </c>
      <c r="P62" s="42"/>
      <c r="Q62" s="42"/>
      <c r="R62" s="53"/>
      <c r="S62" s="53"/>
      <c r="T62" s="53"/>
      <c r="U62" s="42">
        <f t="shared" si="6"/>
        <v>60</v>
      </c>
      <c r="V62" s="93">
        <v>3</v>
      </c>
      <c r="W62" s="94">
        <v>57</v>
      </c>
      <c r="FM62" s="97"/>
      <c r="FN62" s="97"/>
      <c r="FO62" s="97"/>
      <c r="FP62" s="97"/>
      <c r="FQ62" s="97"/>
      <c r="FR62" s="97"/>
      <c r="FS62" s="97"/>
      <c r="FT62" s="97"/>
      <c r="FU62" s="97"/>
      <c r="FV62" s="97"/>
      <c r="FW62" s="97"/>
      <c r="FX62" s="97"/>
      <c r="FY62" s="97"/>
      <c r="FZ62" s="97"/>
      <c r="GA62" s="97"/>
      <c r="GB62" s="97"/>
      <c r="GC62" s="97"/>
      <c r="GD62" s="97"/>
      <c r="GE62" s="97"/>
      <c r="GF62" s="97"/>
      <c r="GG62" s="97"/>
      <c r="GH62" s="97"/>
      <c r="GI62" s="97"/>
      <c r="GJ62" s="97"/>
      <c r="GK62" s="97"/>
      <c r="GL62" s="97"/>
      <c r="GM62" s="97"/>
      <c r="GN62" s="97"/>
      <c r="GO62" s="97"/>
      <c r="GP62" s="97"/>
      <c r="GQ62" s="97"/>
      <c r="GR62" s="97"/>
      <c r="GS62" s="97"/>
      <c r="GT62" s="97"/>
      <c r="GU62" s="97"/>
      <c r="GV62" s="97"/>
      <c r="GW62" s="97"/>
      <c r="GX62" s="97"/>
      <c r="GY62" s="97"/>
      <c r="GZ62" s="97"/>
      <c r="HA62" s="97"/>
      <c r="HB62" s="97"/>
      <c r="HC62" s="97"/>
      <c r="HD62" s="97"/>
      <c r="HE62" s="97"/>
      <c r="HF62" s="97"/>
      <c r="HG62" s="97"/>
      <c r="HH62" s="97"/>
      <c r="HI62" s="97"/>
      <c r="HJ62" s="97"/>
      <c r="HK62" s="97"/>
      <c r="HL62" s="97"/>
      <c r="HM62" s="97"/>
      <c r="HN62" s="97"/>
      <c r="HO62" s="97"/>
      <c r="HP62" s="102"/>
      <c r="HQ62" s="102"/>
      <c r="HR62" s="102"/>
      <c r="HS62" s="102"/>
      <c r="HT62" s="102"/>
    </row>
    <row r="63" spans="1:228" s="5" customFormat="1" ht="72" customHeight="1">
      <c r="A63" s="39" t="s">
        <v>141</v>
      </c>
      <c r="B63" s="43" t="s">
        <v>142</v>
      </c>
      <c r="C63" s="60" t="s">
        <v>143</v>
      </c>
      <c r="D63" s="55"/>
      <c r="E63" s="61"/>
      <c r="F63" s="42"/>
      <c r="G63" s="42"/>
      <c r="H63" s="42"/>
      <c r="I63" s="42"/>
      <c r="J63" s="42"/>
      <c r="K63" s="42"/>
      <c r="L63" s="42"/>
      <c r="M63" s="42"/>
      <c r="N63" s="80"/>
      <c r="O63" s="61">
        <v>100</v>
      </c>
      <c r="P63" s="42"/>
      <c r="Q63" s="42"/>
      <c r="R63" s="53"/>
      <c r="S63" s="53"/>
      <c r="T63" s="53"/>
      <c r="U63" s="42">
        <f t="shared" si="6"/>
        <v>100</v>
      </c>
      <c r="V63" s="93">
        <v>40</v>
      </c>
      <c r="W63" s="94">
        <v>60</v>
      </c>
      <c r="FM63" s="97"/>
      <c r="FN63" s="97"/>
      <c r="FO63" s="97"/>
      <c r="FP63" s="97"/>
      <c r="FQ63" s="97"/>
      <c r="FR63" s="97"/>
      <c r="FS63" s="97"/>
      <c r="FT63" s="97"/>
      <c r="FU63" s="97"/>
      <c r="FV63" s="97"/>
      <c r="FW63" s="97"/>
      <c r="FX63" s="97"/>
      <c r="FY63" s="97"/>
      <c r="FZ63" s="97"/>
      <c r="GA63" s="97"/>
      <c r="GB63" s="97"/>
      <c r="GC63" s="97"/>
      <c r="GD63" s="97"/>
      <c r="GE63" s="97"/>
      <c r="GF63" s="97"/>
      <c r="GG63" s="97"/>
      <c r="GH63" s="97"/>
      <c r="GI63" s="97"/>
      <c r="GJ63" s="97"/>
      <c r="GK63" s="97"/>
      <c r="GL63" s="97"/>
      <c r="GM63" s="97"/>
      <c r="GN63" s="97"/>
      <c r="GO63" s="97"/>
      <c r="GP63" s="97"/>
      <c r="GQ63" s="97"/>
      <c r="GR63" s="97"/>
      <c r="GS63" s="97"/>
      <c r="GT63" s="97"/>
      <c r="GU63" s="97"/>
      <c r="GV63" s="97"/>
      <c r="GW63" s="97"/>
      <c r="GX63" s="97"/>
      <c r="GY63" s="97"/>
      <c r="GZ63" s="97"/>
      <c r="HA63" s="97"/>
      <c r="HB63" s="97"/>
      <c r="HC63" s="97"/>
      <c r="HD63" s="97"/>
      <c r="HE63" s="97"/>
      <c r="HF63" s="97"/>
      <c r="HG63" s="97"/>
      <c r="HH63" s="97"/>
      <c r="HI63" s="97"/>
      <c r="HJ63" s="97"/>
      <c r="HK63" s="97"/>
      <c r="HL63" s="97"/>
      <c r="HM63" s="97"/>
      <c r="HN63" s="97"/>
      <c r="HO63" s="97"/>
      <c r="HP63" s="102"/>
      <c r="HQ63" s="102"/>
      <c r="HR63" s="102"/>
      <c r="HS63" s="102"/>
      <c r="HT63" s="102"/>
    </row>
    <row r="64" spans="1:228" s="5" customFormat="1" ht="72" customHeight="1">
      <c r="A64" s="39" t="s">
        <v>144</v>
      </c>
      <c r="B64" s="43" t="s">
        <v>145</v>
      </c>
      <c r="C64" s="60" t="s">
        <v>146</v>
      </c>
      <c r="D64" s="55"/>
      <c r="E64" s="61"/>
      <c r="F64" s="42"/>
      <c r="G64" s="42"/>
      <c r="H64" s="42"/>
      <c r="I64" s="42"/>
      <c r="J64" s="42"/>
      <c r="K64" s="42"/>
      <c r="L64" s="42"/>
      <c r="M64" s="42"/>
      <c r="N64" s="80"/>
      <c r="O64" s="61">
        <v>5</v>
      </c>
      <c r="P64" s="42"/>
      <c r="Q64" s="42"/>
      <c r="R64" s="53"/>
      <c r="S64" s="53"/>
      <c r="T64" s="53"/>
      <c r="U64" s="42">
        <f t="shared" si="6"/>
        <v>5</v>
      </c>
      <c r="V64" s="95"/>
      <c r="W64" s="94">
        <v>5</v>
      </c>
      <c r="FM64" s="97"/>
      <c r="FN64" s="97"/>
      <c r="FO64" s="97"/>
      <c r="FP64" s="97"/>
      <c r="FQ64" s="97"/>
      <c r="FR64" s="97"/>
      <c r="FS64" s="97"/>
      <c r="FT64" s="97"/>
      <c r="FU64" s="97"/>
      <c r="FV64" s="97"/>
      <c r="FW64" s="97"/>
      <c r="FX64" s="97"/>
      <c r="FY64" s="97"/>
      <c r="FZ64" s="97"/>
      <c r="GA64" s="97"/>
      <c r="GB64" s="97"/>
      <c r="GC64" s="97"/>
      <c r="GD64" s="97"/>
      <c r="GE64" s="97"/>
      <c r="GF64" s="97"/>
      <c r="GG64" s="97"/>
      <c r="GH64" s="97"/>
      <c r="GI64" s="97"/>
      <c r="GJ64" s="97"/>
      <c r="GK64" s="97"/>
      <c r="GL64" s="97"/>
      <c r="GM64" s="97"/>
      <c r="GN64" s="97"/>
      <c r="GO64" s="97"/>
      <c r="GP64" s="97"/>
      <c r="GQ64" s="97"/>
      <c r="GR64" s="97"/>
      <c r="GS64" s="97"/>
      <c r="GT64" s="97"/>
      <c r="GU64" s="97"/>
      <c r="GV64" s="97"/>
      <c r="GW64" s="97"/>
      <c r="GX64" s="97"/>
      <c r="GY64" s="97"/>
      <c r="GZ64" s="97"/>
      <c r="HA64" s="97"/>
      <c r="HB64" s="97"/>
      <c r="HC64" s="97"/>
      <c r="HD64" s="97"/>
      <c r="HE64" s="97"/>
      <c r="HF64" s="97"/>
      <c r="HG64" s="97"/>
      <c r="HH64" s="97"/>
      <c r="HI64" s="97"/>
      <c r="HJ64" s="97"/>
      <c r="HK64" s="97"/>
      <c r="HL64" s="97"/>
      <c r="HM64" s="97"/>
      <c r="HN64" s="97"/>
      <c r="HO64" s="97"/>
      <c r="HP64" s="102"/>
      <c r="HQ64" s="102"/>
      <c r="HR64" s="102"/>
      <c r="HS64" s="102"/>
      <c r="HT64" s="102"/>
    </row>
    <row r="65" spans="1:228" s="5" customFormat="1" ht="72" customHeight="1">
      <c r="A65" s="39" t="s">
        <v>147</v>
      </c>
      <c r="B65" s="43" t="s">
        <v>148</v>
      </c>
      <c r="C65" s="60" t="s">
        <v>149</v>
      </c>
      <c r="D65" s="55"/>
      <c r="E65" s="61"/>
      <c r="F65" s="42"/>
      <c r="G65" s="42"/>
      <c r="H65" s="42"/>
      <c r="I65" s="42"/>
      <c r="J65" s="42"/>
      <c r="K65" s="42"/>
      <c r="L65" s="42"/>
      <c r="M65" s="42"/>
      <c r="N65" s="80"/>
      <c r="O65" s="61">
        <v>150</v>
      </c>
      <c r="P65" s="42"/>
      <c r="Q65" s="42"/>
      <c r="R65" s="53"/>
      <c r="S65" s="53"/>
      <c r="T65" s="53"/>
      <c r="U65" s="42">
        <f t="shared" si="6"/>
        <v>150</v>
      </c>
      <c r="V65" s="93">
        <v>27</v>
      </c>
      <c r="W65" s="94">
        <v>123</v>
      </c>
      <c r="FM65" s="97"/>
      <c r="FN65" s="97"/>
      <c r="FO65" s="97"/>
      <c r="FP65" s="97"/>
      <c r="FQ65" s="97"/>
      <c r="FR65" s="97"/>
      <c r="FS65" s="97"/>
      <c r="FT65" s="97"/>
      <c r="FU65" s="97"/>
      <c r="FV65" s="97"/>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102"/>
      <c r="HQ65" s="102"/>
      <c r="HR65" s="102"/>
      <c r="HS65" s="102"/>
      <c r="HT65" s="102"/>
    </row>
    <row r="66" spans="1:228" s="5" customFormat="1" ht="72" customHeight="1">
      <c r="A66" s="39" t="s">
        <v>150</v>
      </c>
      <c r="B66" s="43" t="s">
        <v>151</v>
      </c>
      <c r="C66" s="103" t="s">
        <v>152</v>
      </c>
      <c r="D66" s="55"/>
      <c r="E66" s="61"/>
      <c r="F66" s="42"/>
      <c r="G66" s="42"/>
      <c r="H66" s="42"/>
      <c r="I66" s="42"/>
      <c r="J66" s="42"/>
      <c r="K66" s="42"/>
      <c r="L66" s="42"/>
      <c r="M66" s="42"/>
      <c r="N66" s="80"/>
      <c r="O66" s="61">
        <v>120</v>
      </c>
      <c r="P66" s="42"/>
      <c r="Q66" s="42"/>
      <c r="R66" s="53"/>
      <c r="S66" s="53"/>
      <c r="T66" s="53"/>
      <c r="U66" s="42">
        <f t="shared" si="6"/>
        <v>120</v>
      </c>
      <c r="V66" s="95"/>
      <c r="W66" s="94">
        <v>120</v>
      </c>
      <c r="FM66" s="97"/>
      <c r="FN66" s="97"/>
      <c r="FO66" s="97"/>
      <c r="FP66" s="97"/>
      <c r="FQ66" s="97"/>
      <c r="FR66" s="97"/>
      <c r="FS66" s="97"/>
      <c r="FT66" s="97"/>
      <c r="FU66" s="97"/>
      <c r="FV66" s="97"/>
      <c r="FW66" s="97"/>
      <c r="FX66" s="97"/>
      <c r="FY66" s="97"/>
      <c r="FZ66" s="97"/>
      <c r="GA66" s="97"/>
      <c r="GB66" s="97"/>
      <c r="GC66" s="97"/>
      <c r="GD66" s="97"/>
      <c r="GE66" s="97"/>
      <c r="GF66" s="97"/>
      <c r="GG66" s="97"/>
      <c r="GH66" s="97"/>
      <c r="GI66" s="97"/>
      <c r="GJ66" s="97"/>
      <c r="GK66" s="97"/>
      <c r="GL66" s="97"/>
      <c r="GM66" s="97"/>
      <c r="GN66" s="97"/>
      <c r="GO66" s="97"/>
      <c r="GP66" s="97"/>
      <c r="GQ66" s="97"/>
      <c r="GR66" s="97"/>
      <c r="GS66" s="97"/>
      <c r="GT66" s="97"/>
      <c r="GU66" s="97"/>
      <c r="GV66" s="97"/>
      <c r="GW66" s="97"/>
      <c r="GX66" s="97"/>
      <c r="GY66" s="97"/>
      <c r="GZ66" s="97"/>
      <c r="HA66" s="97"/>
      <c r="HB66" s="97"/>
      <c r="HC66" s="97"/>
      <c r="HD66" s="97"/>
      <c r="HE66" s="97"/>
      <c r="HF66" s="97"/>
      <c r="HG66" s="97"/>
      <c r="HH66" s="97"/>
      <c r="HI66" s="97"/>
      <c r="HJ66" s="97"/>
      <c r="HK66" s="97"/>
      <c r="HL66" s="97"/>
      <c r="HM66" s="97"/>
      <c r="HN66" s="97"/>
      <c r="HO66" s="97"/>
      <c r="HP66" s="102"/>
      <c r="HQ66" s="102"/>
      <c r="HR66" s="102"/>
      <c r="HS66" s="102"/>
      <c r="HT66" s="102"/>
    </row>
    <row r="67" spans="1:228" s="5" customFormat="1" ht="72" customHeight="1">
      <c r="A67" s="39" t="s">
        <v>153</v>
      </c>
      <c r="B67" s="43" t="s">
        <v>154</v>
      </c>
      <c r="C67" s="60" t="s">
        <v>155</v>
      </c>
      <c r="D67" s="55"/>
      <c r="E67" s="61"/>
      <c r="F67" s="42"/>
      <c r="G67" s="42"/>
      <c r="H67" s="42"/>
      <c r="I67" s="42"/>
      <c r="J67" s="42"/>
      <c r="K67" s="42"/>
      <c r="L67" s="42"/>
      <c r="M67" s="42"/>
      <c r="N67" s="80"/>
      <c r="O67" s="61">
        <v>50</v>
      </c>
      <c r="P67" s="42"/>
      <c r="Q67" s="42"/>
      <c r="R67" s="140"/>
      <c r="S67" s="140"/>
      <c r="T67" s="140"/>
      <c r="U67" s="42">
        <f t="shared" si="6"/>
        <v>50</v>
      </c>
      <c r="V67" s="141"/>
      <c r="W67" s="87">
        <v>50</v>
      </c>
      <c r="FM67" s="97"/>
      <c r="FN67" s="97"/>
      <c r="FO67" s="97"/>
      <c r="FP67" s="97"/>
      <c r="FQ67" s="97"/>
      <c r="FR67" s="97"/>
      <c r="FS67" s="97"/>
      <c r="FT67" s="97"/>
      <c r="FU67" s="97"/>
      <c r="FV67" s="97"/>
      <c r="FW67" s="97"/>
      <c r="FX67" s="97"/>
      <c r="FY67" s="97"/>
      <c r="FZ67" s="97"/>
      <c r="GA67" s="97"/>
      <c r="GB67" s="97"/>
      <c r="GC67" s="97"/>
      <c r="GD67" s="97"/>
      <c r="GE67" s="97"/>
      <c r="GF67" s="97"/>
      <c r="GG67" s="97"/>
      <c r="GH67" s="97"/>
      <c r="GI67" s="97"/>
      <c r="GJ67" s="97"/>
      <c r="GK67" s="97"/>
      <c r="GL67" s="97"/>
      <c r="GM67" s="97"/>
      <c r="GN67" s="97"/>
      <c r="GO67" s="97"/>
      <c r="GP67" s="97"/>
      <c r="GQ67" s="97"/>
      <c r="GR67" s="97"/>
      <c r="GS67" s="97"/>
      <c r="GT67" s="97"/>
      <c r="GU67" s="97"/>
      <c r="GV67" s="97"/>
      <c r="GW67" s="97"/>
      <c r="GX67" s="97"/>
      <c r="GY67" s="97"/>
      <c r="GZ67" s="97"/>
      <c r="HA67" s="97"/>
      <c r="HB67" s="97"/>
      <c r="HC67" s="97"/>
      <c r="HD67" s="97"/>
      <c r="HE67" s="97"/>
      <c r="HF67" s="97"/>
      <c r="HG67" s="97"/>
      <c r="HH67" s="97"/>
      <c r="HI67" s="97"/>
      <c r="HJ67" s="97"/>
      <c r="HK67" s="97"/>
      <c r="HL67" s="97"/>
      <c r="HM67" s="97"/>
      <c r="HN67" s="97"/>
      <c r="HO67" s="97"/>
      <c r="HP67" s="102"/>
      <c r="HQ67" s="102"/>
      <c r="HR67" s="102"/>
      <c r="HS67" s="102"/>
      <c r="HT67" s="102"/>
    </row>
    <row r="68" spans="1:228" s="5" customFormat="1" ht="72" customHeight="1">
      <c r="A68" s="39" t="s">
        <v>156</v>
      </c>
      <c r="B68" s="43" t="s">
        <v>157</v>
      </c>
      <c r="C68" s="40" t="s">
        <v>158</v>
      </c>
      <c r="D68" s="55"/>
      <c r="E68" s="61"/>
      <c r="F68" s="42"/>
      <c r="G68" s="42"/>
      <c r="H68" s="42"/>
      <c r="I68" s="42"/>
      <c r="J68" s="42"/>
      <c r="K68" s="42"/>
      <c r="L68" s="42"/>
      <c r="M68" s="42"/>
      <c r="N68" s="80">
        <v>330</v>
      </c>
      <c r="O68" s="61"/>
      <c r="P68" s="42"/>
      <c r="Q68" s="42"/>
      <c r="R68" s="73"/>
      <c r="S68" s="73"/>
      <c r="T68" s="73"/>
      <c r="U68" s="42">
        <f t="shared" si="6"/>
        <v>330</v>
      </c>
      <c r="V68" s="73">
        <v>50</v>
      </c>
      <c r="W68" s="142">
        <v>280</v>
      </c>
      <c r="FM68" s="97"/>
      <c r="FN68" s="97"/>
      <c r="FO68" s="97"/>
      <c r="FP68" s="97"/>
      <c r="FQ68" s="97"/>
      <c r="FR68" s="97"/>
      <c r="FS68" s="97"/>
      <c r="FT68" s="97"/>
      <c r="FU68" s="97"/>
      <c r="FV68" s="97"/>
      <c r="FW68" s="97"/>
      <c r="FX68" s="97"/>
      <c r="FY68" s="97"/>
      <c r="FZ68" s="97"/>
      <c r="GA68" s="97"/>
      <c r="GB68" s="97"/>
      <c r="GC68" s="97"/>
      <c r="GD68" s="97"/>
      <c r="GE68" s="97"/>
      <c r="GF68" s="97"/>
      <c r="GG68" s="97"/>
      <c r="GH68" s="97"/>
      <c r="GI68" s="97"/>
      <c r="GJ68" s="97"/>
      <c r="GK68" s="97"/>
      <c r="GL68" s="97"/>
      <c r="GM68" s="97"/>
      <c r="GN68" s="97"/>
      <c r="GO68" s="97"/>
      <c r="GP68" s="97"/>
      <c r="GQ68" s="97"/>
      <c r="GR68" s="97"/>
      <c r="GS68" s="97"/>
      <c r="GT68" s="97"/>
      <c r="GU68" s="97"/>
      <c r="GV68" s="97"/>
      <c r="GW68" s="97"/>
      <c r="GX68" s="97"/>
      <c r="GY68" s="97"/>
      <c r="GZ68" s="97"/>
      <c r="HA68" s="97"/>
      <c r="HB68" s="97"/>
      <c r="HC68" s="97"/>
      <c r="HD68" s="97"/>
      <c r="HE68" s="97"/>
      <c r="HF68" s="97"/>
      <c r="HG68" s="97"/>
      <c r="HH68" s="97"/>
      <c r="HI68" s="97"/>
      <c r="HJ68" s="97"/>
      <c r="HK68" s="97"/>
      <c r="HL68" s="97"/>
      <c r="HM68" s="97"/>
      <c r="HN68" s="97"/>
      <c r="HO68" s="97"/>
      <c r="HP68" s="102"/>
      <c r="HQ68" s="102"/>
      <c r="HR68" s="102"/>
      <c r="HS68" s="102"/>
      <c r="HT68" s="102"/>
    </row>
    <row r="69" spans="1:228" s="5" customFormat="1" ht="72" customHeight="1">
      <c r="A69" s="39" t="s">
        <v>159</v>
      </c>
      <c r="B69" s="43" t="s">
        <v>160</v>
      </c>
      <c r="C69" s="59" t="s">
        <v>161</v>
      </c>
      <c r="D69" s="55"/>
      <c r="E69" s="61"/>
      <c r="F69" s="42"/>
      <c r="G69" s="42"/>
      <c r="H69" s="42"/>
      <c r="I69" s="42"/>
      <c r="J69" s="42"/>
      <c r="K69" s="42"/>
      <c r="L69" s="42"/>
      <c r="M69" s="42"/>
      <c r="N69" s="80"/>
      <c r="O69" s="61">
        <v>67</v>
      </c>
      <c r="P69" s="42"/>
      <c r="Q69" s="42"/>
      <c r="R69" s="73"/>
      <c r="S69" s="73"/>
      <c r="T69" s="73"/>
      <c r="U69" s="42">
        <f t="shared" si="6"/>
        <v>67</v>
      </c>
      <c r="V69" s="73">
        <v>9</v>
      </c>
      <c r="W69" s="86">
        <v>58</v>
      </c>
      <c r="FM69" s="97"/>
      <c r="FN69" s="97"/>
      <c r="FO69" s="97"/>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102"/>
      <c r="HQ69" s="102"/>
      <c r="HR69" s="102"/>
      <c r="HS69" s="102"/>
      <c r="HT69" s="102"/>
    </row>
    <row r="70" spans="1:228" s="5" customFormat="1" ht="72" customHeight="1">
      <c r="A70" s="39" t="s">
        <v>162</v>
      </c>
      <c r="B70" s="104" t="s">
        <v>163</v>
      </c>
      <c r="C70" s="103" t="s">
        <v>164</v>
      </c>
      <c r="D70" s="55"/>
      <c r="E70" s="61"/>
      <c r="F70" s="42"/>
      <c r="G70" s="42"/>
      <c r="H70" s="42"/>
      <c r="I70" s="42"/>
      <c r="J70" s="42"/>
      <c r="K70" s="42"/>
      <c r="L70" s="42"/>
      <c r="M70" s="42"/>
      <c r="N70" s="80"/>
      <c r="O70" s="61">
        <v>400</v>
      </c>
      <c r="P70" s="42"/>
      <c r="Q70" s="42"/>
      <c r="R70" s="143"/>
      <c r="S70" s="143"/>
      <c r="T70" s="143"/>
      <c r="U70" s="42">
        <f t="shared" si="6"/>
        <v>400</v>
      </c>
      <c r="V70" s="144"/>
      <c r="W70" s="145">
        <v>400</v>
      </c>
      <c r="FM70" s="97"/>
      <c r="FN70" s="97"/>
      <c r="FO70" s="97"/>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102"/>
      <c r="HQ70" s="102"/>
      <c r="HR70" s="102"/>
      <c r="HS70" s="102"/>
      <c r="HT70" s="102"/>
    </row>
    <row r="71" spans="1:228" s="5" customFormat="1" ht="72" customHeight="1">
      <c r="A71" s="39" t="s">
        <v>165</v>
      </c>
      <c r="B71" s="104" t="s">
        <v>166</v>
      </c>
      <c r="C71" s="103" t="s">
        <v>167</v>
      </c>
      <c r="D71" s="55"/>
      <c r="E71" s="60"/>
      <c r="F71" s="42"/>
      <c r="G71" s="42"/>
      <c r="H71" s="42"/>
      <c r="I71" s="42"/>
      <c r="J71" s="42"/>
      <c r="K71" s="42"/>
      <c r="L71" s="42"/>
      <c r="M71" s="42"/>
      <c r="N71" s="80"/>
      <c r="O71" s="60">
        <v>400</v>
      </c>
      <c r="P71" s="42"/>
      <c r="Q71" s="42"/>
      <c r="R71" s="143"/>
      <c r="S71" s="143"/>
      <c r="T71" s="143"/>
      <c r="U71" s="42">
        <f t="shared" si="6"/>
        <v>400</v>
      </c>
      <c r="V71" s="144"/>
      <c r="W71" s="145">
        <v>400</v>
      </c>
      <c r="FM71" s="97"/>
      <c r="FN71" s="97"/>
      <c r="FO71" s="97"/>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c r="GZ71" s="97"/>
      <c r="HA71" s="97"/>
      <c r="HB71" s="97"/>
      <c r="HC71" s="97"/>
      <c r="HD71" s="97"/>
      <c r="HE71" s="97"/>
      <c r="HF71" s="97"/>
      <c r="HG71" s="97"/>
      <c r="HH71" s="97"/>
      <c r="HI71" s="97"/>
      <c r="HJ71" s="97"/>
      <c r="HK71" s="97"/>
      <c r="HL71" s="97"/>
      <c r="HM71" s="97"/>
      <c r="HN71" s="97"/>
      <c r="HO71" s="97"/>
      <c r="HP71" s="102"/>
      <c r="HQ71" s="102"/>
      <c r="HR71" s="102"/>
      <c r="HS71" s="102"/>
      <c r="HT71" s="102"/>
    </row>
    <row r="72" spans="1:228" s="5" customFormat="1" ht="72" customHeight="1">
      <c r="A72" s="39" t="s">
        <v>168</v>
      </c>
      <c r="B72" s="104" t="s">
        <v>169</v>
      </c>
      <c r="C72" s="103" t="s">
        <v>170</v>
      </c>
      <c r="D72" s="55"/>
      <c r="E72" s="61"/>
      <c r="F72" s="42"/>
      <c r="G72" s="42"/>
      <c r="H72" s="42"/>
      <c r="I72" s="42"/>
      <c r="J72" s="42"/>
      <c r="K72" s="42"/>
      <c r="L72" s="42"/>
      <c r="M72" s="42"/>
      <c r="N72" s="80"/>
      <c r="O72" s="61">
        <v>225</v>
      </c>
      <c r="P72" s="42"/>
      <c r="Q72" s="42"/>
      <c r="R72" s="141"/>
      <c r="S72" s="141"/>
      <c r="T72" s="141"/>
      <c r="U72" s="42">
        <f t="shared" si="6"/>
        <v>225</v>
      </c>
      <c r="V72" s="146">
        <v>23</v>
      </c>
      <c r="W72" s="147">
        <v>202</v>
      </c>
      <c r="FM72" s="97"/>
      <c r="FN72" s="97"/>
      <c r="FO72" s="97"/>
      <c r="FP72" s="97"/>
      <c r="FQ72" s="97"/>
      <c r="FR72" s="97"/>
      <c r="FS72" s="97"/>
      <c r="FT72" s="97"/>
      <c r="FU72" s="97"/>
      <c r="FV72" s="97"/>
      <c r="FW72" s="97"/>
      <c r="FX72" s="97"/>
      <c r="FY72" s="97"/>
      <c r="FZ72" s="97"/>
      <c r="GA72" s="97"/>
      <c r="GB72" s="97"/>
      <c r="GC72" s="97"/>
      <c r="GD72" s="97"/>
      <c r="GE72" s="97"/>
      <c r="GF72" s="97"/>
      <c r="GG72" s="97"/>
      <c r="GH72" s="97"/>
      <c r="GI72" s="97"/>
      <c r="GJ72" s="97"/>
      <c r="GK72" s="97"/>
      <c r="GL72" s="97"/>
      <c r="GM72" s="97"/>
      <c r="GN72" s="97"/>
      <c r="GO72" s="97"/>
      <c r="GP72" s="97"/>
      <c r="GQ72" s="97"/>
      <c r="GR72" s="97"/>
      <c r="GS72" s="97"/>
      <c r="GT72" s="97"/>
      <c r="GU72" s="97"/>
      <c r="GV72" s="97"/>
      <c r="GW72" s="97"/>
      <c r="GX72" s="97"/>
      <c r="GY72" s="97"/>
      <c r="GZ72" s="97"/>
      <c r="HA72" s="97"/>
      <c r="HB72" s="97"/>
      <c r="HC72" s="97"/>
      <c r="HD72" s="97"/>
      <c r="HE72" s="97"/>
      <c r="HF72" s="97"/>
      <c r="HG72" s="97"/>
      <c r="HH72" s="97"/>
      <c r="HI72" s="97"/>
      <c r="HJ72" s="97"/>
      <c r="HK72" s="97"/>
      <c r="HL72" s="97"/>
      <c r="HM72" s="97"/>
      <c r="HN72" s="97"/>
      <c r="HO72" s="97"/>
      <c r="HP72" s="102"/>
      <c r="HQ72" s="102"/>
      <c r="HR72" s="102"/>
      <c r="HS72" s="102"/>
      <c r="HT72" s="102"/>
    </row>
    <row r="73" spans="1:228" s="5" customFormat="1" ht="72" customHeight="1">
      <c r="A73" s="39" t="s">
        <v>171</v>
      </c>
      <c r="B73" s="43" t="s">
        <v>172</v>
      </c>
      <c r="C73" s="60" t="s">
        <v>173</v>
      </c>
      <c r="D73" s="55"/>
      <c r="E73" s="61"/>
      <c r="F73" s="42"/>
      <c r="G73" s="42"/>
      <c r="H73" s="42"/>
      <c r="I73" s="42"/>
      <c r="J73" s="42"/>
      <c r="K73" s="42"/>
      <c r="L73" s="42"/>
      <c r="M73" s="42"/>
      <c r="N73" s="80"/>
      <c r="O73" s="61">
        <v>10</v>
      </c>
      <c r="P73" s="42"/>
      <c r="Q73" s="42"/>
      <c r="R73" s="141"/>
      <c r="S73" s="141"/>
      <c r="T73" s="141"/>
      <c r="U73" s="42">
        <f t="shared" si="6"/>
        <v>10</v>
      </c>
      <c r="V73" s="146"/>
      <c r="W73" s="147">
        <v>10</v>
      </c>
      <c r="FM73" s="97"/>
      <c r="FN73" s="97"/>
      <c r="FO73" s="97"/>
      <c r="FP73" s="97"/>
      <c r="FQ73" s="97"/>
      <c r="FR73" s="97"/>
      <c r="FS73" s="97"/>
      <c r="FT73" s="97"/>
      <c r="FU73" s="97"/>
      <c r="FV73" s="97"/>
      <c r="FW73" s="97"/>
      <c r="FX73" s="97"/>
      <c r="FY73" s="97"/>
      <c r="FZ73" s="97"/>
      <c r="GA73" s="97"/>
      <c r="GB73" s="97"/>
      <c r="GC73" s="97"/>
      <c r="GD73" s="97"/>
      <c r="GE73" s="97"/>
      <c r="GF73" s="97"/>
      <c r="GG73" s="97"/>
      <c r="GH73" s="97"/>
      <c r="GI73" s="97"/>
      <c r="GJ73" s="97"/>
      <c r="GK73" s="97"/>
      <c r="GL73" s="97"/>
      <c r="GM73" s="97"/>
      <c r="GN73" s="97"/>
      <c r="GO73" s="97"/>
      <c r="GP73" s="97"/>
      <c r="GQ73" s="97"/>
      <c r="GR73" s="97"/>
      <c r="GS73" s="97"/>
      <c r="GT73" s="97"/>
      <c r="GU73" s="97"/>
      <c r="GV73" s="97"/>
      <c r="GW73" s="97"/>
      <c r="GX73" s="97"/>
      <c r="GY73" s="97"/>
      <c r="GZ73" s="97"/>
      <c r="HA73" s="97"/>
      <c r="HB73" s="97"/>
      <c r="HC73" s="97"/>
      <c r="HD73" s="97"/>
      <c r="HE73" s="97"/>
      <c r="HF73" s="97"/>
      <c r="HG73" s="97"/>
      <c r="HH73" s="97"/>
      <c r="HI73" s="97"/>
      <c r="HJ73" s="97"/>
      <c r="HK73" s="97"/>
      <c r="HL73" s="97"/>
      <c r="HM73" s="97"/>
      <c r="HN73" s="97"/>
      <c r="HO73" s="97"/>
      <c r="HP73" s="102"/>
      <c r="HQ73" s="102"/>
      <c r="HR73" s="102"/>
      <c r="HS73" s="102"/>
      <c r="HT73" s="102"/>
    </row>
    <row r="74" spans="1:228" s="5" customFormat="1" ht="72" customHeight="1">
      <c r="A74" s="39" t="s">
        <v>174</v>
      </c>
      <c r="B74" s="43" t="s">
        <v>175</v>
      </c>
      <c r="C74" s="103" t="s">
        <v>176</v>
      </c>
      <c r="D74" s="55"/>
      <c r="E74" s="60"/>
      <c r="F74" s="42"/>
      <c r="G74" s="42"/>
      <c r="H74" s="42"/>
      <c r="I74" s="42"/>
      <c r="J74" s="42"/>
      <c r="K74" s="42"/>
      <c r="L74" s="42"/>
      <c r="M74" s="42"/>
      <c r="N74" s="80"/>
      <c r="O74" s="60">
        <v>25</v>
      </c>
      <c r="P74" s="42"/>
      <c r="Q74" s="42"/>
      <c r="R74" s="141"/>
      <c r="S74" s="141"/>
      <c r="T74" s="141"/>
      <c r="U74" s="42">
        <f t="shared" si="6"/>
        <v>25</v>
      </c>
      <c r="V74" s="146"/>
      <c r="W74" s="42">
        <v>25</v>
      </c>
      <c r="FM74" s="97"/>
      <c r="FN74" s="97"/>
      <c r="FO74" s="97"/>
      <c r="FP74" s="97"/>
      <c r="FQ74" s="97"/>
      <c r="FR74" s="97"/>
      <c r="FS74" s="97"/>
      <c r="FT74" s="97"/>
      <c r="FU74" s="97"/>
      <c r="FV74" s="97"/>
      <c r="FW74" s="97"/>
      <c r="FX74" s="97"/>
      <c r="FY74" s="97"/>
      <c r="FZ74" s="97"/>
      <c r="GA74" s="97"/>
      <c r="GB74" s="97"/>
      <c r="GC74" s="97"/>
      <c r="GD74" s="97"/>
      <c r="GE74" s="97"/>
      <c r="GF74" s="97"/>
      <c r="GG74" s="97"/>
      <c r="GH74" s="97"/>
      <c r="GI74" s="97"/>
      <c r="GJ74" s="97"/>
      <c r="GK74" s="97"/>
      <c r="GL74" s="97"/>
      <c r="GM74" s="97"/>
      <c r="GN74" s="97"/>
      <c r="GO74" s="97"/>
      <c r="GP74" s="97"/>
      <c r="GQ74" s="97"/>
      <c r="GR74" s="97"/>
      <c r="GS74" s="97"/>
      <c r="GT74" s="97"/>
      <c r="GU74" s="97"/>
      <c r="GV74" s="97"/>
      <c r="GW74" s="97"/>
      <c r="GX74" s="97"/>
      <c r="GY74" s="97"/>
      <c r="GZ74" s="97"/>
      <c r="HA74" s="97"/>
      <c r="HB74" s="97"/>
      <c r="HC74" s="97"/>
      <c r="HD74" s="97"/>
      <c r="HE74" s="97"/>
      <c r="HF74" s="97"/>
      <c r="HG74" s="97"/>
      <c r="HH74" s="97"/>
      <c r="HI74" s="97"/>
      <c r="HJ74" s="97"/>
      <c r="HK74" s="97"/>
      <c r="HL74" s="97"/>
      <c r="HM74" s="97"/>
      <c r="HN74" s="97"/>
      <c r="HO74" s="97"/>
      <c r="HP74" s="102"/>
      <c r="HQ74" s="102"/>
      <c r="HR74" s="102"/>
      <c r="HS74" s="102"/>
      <c r="HT74" s="102"/>
    </row>
    <row r="75" spans="1:228" s="5" customFormat="1" ht="72" customHeight="1">
      <c r="A75" s="39" t="s">
        <v>177</v>
      </c>
      <c r="B75" s="43" t="s">
        <v>178</v>
      </c>
      <c r="C75" s="103" t="s">
        <v>179</v>
      </c>
      <c r="D75" s="55"/>
      <c r="E75" s="61"/>
      <c r="F75" s="42"/>
      <c r="G75" s="42"/>
      <c r="H75" s="42"/>
      <c r="I75" s="42"/>
      <c r="J75" s="42"/>
      <c r="K75" s="42"/>
      <c r="L75" s="42"/>
      <c r="M75" s="42"/>
      <c r="N75" s="80"/>
      <c r="O75" s="61">
        <v>15</v>
      </c>
      <c r="P75" s="42"/>
      <c r="Q75" s="42"/>
      <c r="R75" s="141"/>
      <c r="S75" s="141"/>
      <c r="T75" s="141"/>
      <c r="U75" s="42">
        <f t="shared" si="6"/>
        <v>15</v>
      </c>
      <c r="V75" s="146"/>
      <c r="W75" s="42">
        <v>15</v>
      </c>
      <c r="FM75" s="97"/>
      <c r="FN75" s="97"/>
      <c r="FO75" s="97"/>
      <c r="FP75" s="97"/>
      <c r="FQ75" s="97"/>
      <c r="FR75" s="97"/>
      <c r="FS75" s="97"/>
      <c r="FT75" s="97"/>
      <c r="FU75" s="97"/>
      <c r="FV75" s="97"/>
      <c r="FW75" s="97"/>
      <c r="FX75" s="97"/>
      <c r="FY75" s="97"/>
      <c r="FZ75" s="97"/>
      <c r="GA75" s="97"/>
      <c r="GB75" s="97"/>
      <c r="GC75" s="97"/>
      <c r="GD75" s="97"/>
      <c r="GE75" s="97"/>
      <c r="GF75" s="97"/>
      <c r="GG75" s="97"/>
      <c r="GH75" s="97"/>
      <c r="GI75" s="97"/>
      <c r="GJ75" s="97"/>
      <c r="GK75" s="97"/>
      <c r="GL75" s="97"/>
      <c r="GM75" s="97"/>
      <c r="GN75" s="97"/>
      <c r="GO75" s="97"/>
      <c r="GP75" s="97"/>
      <c r="GQ75" s="97"/>
      <c r="GR75" s="97"/>
      <c r="GS75" s="97"/>
      <c r="GT75" s="97"/>
      <c r="GU75" s="97"/>
      <c r="GV75" s="97"/>
      <c r="GW75" s="97"/>
      <c r="GX75" s="97"/>
      <c r="GY75" s="97"/>
      <c r="GZ75" s="97"/>
      <c r="HA75" s="97"/>
      <c r="HB75" s="97"/>
      <c r="HC75" s="97"/>
      <c r="HD75" s="97"/>
      <c r="HE75" s="97"/>
      <c r="HF75" s="97"/>
      <c r="HG75" s="97"/>
      <c r="HH75" s="97"/>
      <c r="HI75" s="97"/>
      <c r="HJ75" s="97"/>
      <c r="HK75" s="97"/>
      <c r="HL75" s="97"/>
      <c r="HM75" s="97"/>
      <c r="HN75" s="97"/>
      <c r="HO75" s="97"/>
      <c r="HP75" s="102"/>
      <c r="HQ75" s="102"/>
      <c r="HR75" s="102"/>
      <c r="HS75" s="102"/>
      <c r="HT75" s="102"/>
    </row>
    <row r="76" spans="1:228" s="5" customFormat="1" ht="72" customHeight="1">
      <c r="A76" s="39" t="s">
        <v>180</v>
      </c>
      <c r="B76" s="43" t="s">
        <v>181</v>
      </c>
      <c r="C76" s="103" t="s">
        <v>182</v>
      </c>
      <c r="D76" s="55"/>
      <c r="E76" s="61"/>
      <c r="F76" s="42"/>
      <c r="G76" s="42"/>
      <c r="H76" s="42"/>
      <c r="I76" s="42"/>
      <c r="J76" s="42"/>
      <c r="K76" s="42"/>
      <c r="L76" s="42"/>
      <c r="M76" s="42"/>
      <c r="N76" s="80"/>
      <c r="O76" s="61">
        <v>15</v>
      </c>
      <c r="P76" s="42"/>
      <c r="Q76" s="42"/>
      <c r="R76" s="141"/>
      <c r="S76" s="141"/>
      <c r="T76" s="141"/>
      <c r="U76" s="42">
        <f t="shared" si="6"/>
        <v>15</v>
      </c>
      <c r="V76" s="148"/>
      <c r="W76" s="42">
        <v>15</v>
      </c>
      <c r="FM76" s="97"/>
      <c r="FN76" s="97"/>
      <c r="FO76" s="97"/>
      <c r="FP76" s="97"/>
      <c r="FQ76" s="97"/>
      <c r="FR76" s="97"/>
      <c r="FS76" s="97"/>
      <c r="FT76" s="97"/>
      <c r="FU76" s="97"/>
      <c r="FV76" s="97"/>
      <c r="FW76" s="97"/>
      <c r="FX76" s="97"/>
      <c r="FY76" s="97"/>
      <c r="FZ76" s="97"/>
      <c r="GA76" s="97"/>
      <c r="GB76" s="97"/>
      <c r="GC76" s="97"/>
      <c r="GD76" s="97"/>
      <c r="GE76" s="97"/>
      <c r="GF76" s="97"/>
      <c r="GG76" s="97"/>
      <c r="GH76" s="97"/>
      <c r="GI76" s="97"/>
      <c r="GJ76" s="97"/>
      <c r="GK76" s="97"/>
      <c r="GL76" s="97"/>
      <c r="GM76" s="97"/>
      <c r="GN76" s="97"/>
      <c r="GO76" s="97"/>
      <c r="GP76" s="97"/>
      <c r="GQ76" s="97"/>
      <c r="GR76" s="97"/>
      <c r="GS76" s="97"/>
      <c r="GT76" s="97"/>
      <c r="GU76" s="97"/>
      <c r="GV76" s="97"/>
      <c r="GW76" s="97"/>
      <c r="GX76" s="97"/>
      <c r="GY76" s="97"/>
      <c r="GZ76" s="97"/>
      <c r="HA76" s="97"/>
      <c r="HB76" s="97"/>
      <c r="HC76" s="97"/>
      <c r="HD76" s="97"/>
      <c r="HE76" s="97"/>
      <c r="HF76" s="97"/>
      <c r="HG76" s="97"/>
      <c r="HH76" s="97"/>
      <c r="HI76" s="97"/>
      <c r="HJ76" s="97"/>
      <c r="HK76" s="97"/>
      <c r="HL76" s="97"/>
      <c r="HM76" s="97"/>
      <c r="HN76" s="97"/>
      <c r="HO76" s="97"/>
      <c r="HP76" s="102"/>
      <c r="HQ76" s="102"/>
      <c r="HR76" s="102"/>
      <c r="HS76" s="102"/>
      <c r="HT76" s="102"/>
    </row>
    <row r="77" spans="1:228" s="5" customFormat="1" ht="72" customHeight="1">
      <c r="A77" s="39" t="s">
        <v>183</v>
      </c>
      <c r="B77" s="60" t="s">
        <v>184</v>
      </c>
      <c r="C77" s="103" t="s">
        <v>185</v>
      </c>
      <c r="D77" s="55"/>
      <c r="E77" s="61"/>
      <c r="F77" s="42"/>
      <c r="G77" s="42"/>
      <c r="H77" s="42"/>
      <c r="I77" s="42"/>
      <c r="J77" s="42"/>
      <c r="K77" s="42"/>
      <c r="L77" s="42"/>
      <c r="M77" s="42"/>
      <c r="N77" s="80"/>
      <c r="O77" s="61">
        <v>30</v>
      </c>
      <c r="P77" s="42"/>
      <c r="Q77" s="42"/>
      <c r="R77" s="141"/>
      <c r="S77" s="141"/>
      <c r="T77" s="141"/>
      <c r="U77" s="42">
        <f t="shared" si="6"/>
        <v>30</v>
      </c>
      <c r="V77" s="149"/>
      <c r="W77" s="42">
        <v>30</v>
      </c>
      <c r="FM77" s="97"/>
      <c r="FN77" s="97"/>
      <c r="FO77" s="97"/>
      <c r="FP77" s="97"/>
      <c r="FQ77" s="97"/>
      <c r="FR77" s="97"/>
      <c r="FS77" s="97"/>
      <c r="FT77" s="97"/>
      <c r="FU77" s="97"/>
      <c r="FV77" s="97"/>
      <c r="FW77" s="97"/>
      <c r="FX77" s="97"/>
      <c r="FY77" s="97"/>
      <c r="FZ77" s="97"/>
      <c r="GA77" s="97"/>
      <c r="GB77" s="97"/>
      <c r="GC77" s="97"/>
      <c r="GD77" s="97"/>
      <c r="GE77" s="97"/>
      <c r="GF77" s="97"/>
      <c r="GG77" s="97"/>
      <c r="GH77" s="97"/>
      <c r="GI77" s="97"/>
      <c r="GJ77" s="97"/>
      <c r="GK77" s="97"/>
      <c r="GL77" s="97"/>
      <c r="GM77" s="97"/>
      <c r="GN77" s="97"/>
      <c r="GO77" s="97"/>
      <c r="GP77" s="97"/>
      <c r="GQ77" s="97"/>
      <c r="GR77" s="97"/>
      <c r="GS77" s="97"/>
      <c r="GT77" s="97"/>
      <c r="GU77" s="97"/>
      <c r="GV77" s="97"/>
      <c r="GW77" s="97"/>
      <c r="GX77" s="97"/>
      <c r="GY77" s="97"/>
      <c r="GZ77" s="97"/>
      <c r="HA77" s="97"/>
      <c r="HB77" s="97"/>
      <c r="HC77" s="97"/>
      <c r="HD77" s="97"/>
      <c r="HE77" s="97"/>
      <c r="HF77" s="97"/>
      <c r="HG77" s="97"/>
      <c r="HH77" s="97"/>
      <c r="HI77" s="97"/>
      <c r="HJ77" s="97"/>
      <c r="HK77" s="97"/>
      <c r="HL77" s="97"/>
      <c r="HM77" s="97"/>
      <c r="HN77" s="97"/>
      <c r="HO77" s="97"/>
      <c r="HP77" s="102"/>
      <c r="HQ77" s="102"/>
      <c r="HR77" s="102"/>
      <c r="HS77" s="102"/>
      <c r="HT77" s="102"/>
    </row>
    <row r="78" spans="1:228" s="5" customFormat="1" ht="72" customHeight="1">
      <c r="A78" s="39" t="s">
        <v>186</v>
      </c>
      <c r="B78" s="43" t="s">
        <v>187</v>
      </c>
      <c r="C78" s="60" t="s">
        <v>188</v>
      </c>
      <c r="D78" s="55"/>
      <c r="E78" s="61"/>
      <c r="F78" s="42"/>
      <c r="G78" s="42"/>
      <c r="H78" s="42"/>
      <c r="I78" s="42"/>
      <c r="J78" s="42"/>
      <c r="K78" s="42"/>
      <c r="L78" s="42"/>
      <c r="M78" s="42"/>
      <c r="N78" s="80"/>
      <c r="O78" s="61">
        <v>20</v>
      </c>
      <c r="P78" s="42"/>
      <c r="Q78" s="42"/>
      <c r="R78" s="150"/>
      <c r="S78" s="53"/>
      <c r="T78" s="150"/>
      <c r="U78" s="42">
        <f t="shared" si="6"/>
        <v>20</v>
      </c>
      <c r="V78" s="42">
        <v>5</v>
      </c>
      <c r="W78" s="42">
        <v>15</v>
      </c>
      <c r="FM78" s="97"/>
      <c r="FN78" s="97"/>
      <c r="FO78" s="97"/>
      <c r="FP78" s="97"/>
      <c r="FQ78" s="97"/>
      <c r="FR78" s="97"/>
      <c r="FS78" s="97"/>
      <c r="FT78" s="97"/>
      <c r="FU78" s="97"/>
      <c r="FV78" s="97"/>
      <c r="FW78" s="97"/>
      <c r="FX78" s="97"/>
      <c r="FY78" s="97"/>
      <c r="FZ78" s="97"/>
      <c r="GA78" s="97"/>
      <c r="GB78" s="97"/>
      <c r="GC78" s="97"/>
      <c r="GD78" s="97"/>
      <c r="GE78" s="97"/>
      <c r="GF78" s="97"/>
      <c r="GG78" s="97"/>
      <c r="GH78" s="97"/>
      <c r="GI78" s="97"/>
      <c r="GJ78" s="97"/>
      <c r="GK78" s="97"/>
      <c r="GL78" s="97"/>
      <c r="GM78" s="97"/>
      <c r="GN78" s="97"/>
      <c r="GO78" s="97"/>
      <c r="GP78" s="97"/>
      <c r="GQ78" s="97"/>
      <c r="GR78" s="97"/>
      <c r="GS78" s="97"/>
      <c r="GT78" s="97"/>
      <c r="GU78" s="97"/>
      <c r="GV78" s="97"/>
      <c r="GW78" s="97"/>
      <c r="GX78" s="97"/>
      <c r="GY78" s="97"/>
      <c r="GZ78" s="97"/>
      <c r="HA78" s="97"/>
      <c r="HB78" s="97"/>
      <c r="HC78" s="97"/>
      <c r="HD78" s="97"/>
      <c r="HE78" s="97"/>
      <c r="HF78" s="97"/>
      <c r="HG78" s="97"/>
      <c r="HH78" s="97"/>
      <c r="HI78" s="97"/>
      <c r="HJ78" s="97"/>
      <c r="HK78" s="97"/>
      <c r="HL78" s="97"/>
      <c r="HM78" s="97"/>
      <c r="HN78" s="97"/>
      <c r="HO78" s="97"/>
      <c r="HP78" s="102"/>
      <c r="HQ78" s="102"/>
      <c r="HR78" s="102"/>
      <c r="HS78" s="102"/>
      <c r="HT78" s="102"/>
    </row>
    <row r="79" spans="1:228" s="5" customFormat="1" ht="72" customHeight="1">
      <c r="A79" s="39" t="s">
        <v>189</v>
      </c>
      <c r="B79" s="105" t="s">
        <v>190</v>
      </c>
      <c r="C79" s="61" t="s">
        <v>191</v>
      </c>
      <c r="D79" s="55"/>
      <c r="E79" s="92"/>
      <c r="F79" s="42"/>
      <c r="G79" s="42"/>
      <c r="H79" s="42"/>
      <c r="I79" s="42"/>
      <c r="J79" s="42"/>
      <c r="K79" s="42"/>
      <c r="L79" s="42"/>
      <c r="M79" s="42"/>
      <c r="N79" s="80"/>
      <c r="O79" s="92">
        <v>14.4</v>
      </c>
      <c r="P79" s="42"/>
      <c r="Q79" s="42"/>
      <c r="R79" s="128"/>
      <c r="S79" s="128"/>
      <c r="T79" s="128"/>
      <c r="U79" s="42">
        <f t="shared" si="6"/>
        <v>14.4</v>
      </c>
      <c r="V79" s="42">
        <v>2.4</v>
      </c>
      <c r="W79" s="42">
        <v>12</v>
      </c>
      <c r="FM79" s="97"/>
      <c r="FN79" s="97"/>
      <c r="FO79" s="97"/>
      <c r="FP79" s="97"/>
      <c r="FQ79" s="97"/>
      <c r="FR79" s="97"/>
      <c r="FS79" s="97"/>
      <c r="FT79" s="97"/>
      <c r="FU79" s="97"/>
      <c r="FV79" s="97"/>
      <c r="FW79" s="97"/>
      <c r="FX79" s="97"/>
      <c r="FY79" s="97"/>
      <c r="FZ79" s="97"/>
      <c r="GA79" s="97"/>
      <c r="GB79" s="97"/>
      <c r="GC79" s="97"/>
      <c r="GD79" s="97"/>
      <c r="GE79" s="97"/>
      <c r="GF79" s="97"/>
      <c r="GG79" s="97"/>
      <c r="GH79" s="97"/>
      <c r="GI79" s="97"/>
      <c r="GJ79" s="97"/>
      <c r="GK79" s="97"/>
      <c r="GL79" s="97"/>
      <c r="GM79" s="97"/>
      <c r="GN79" s="97"/>
      <c r="GO79" s="97"/>
      <c r="GP79" s="97"/>
      <c r="GQ79" s="97"/>
      <c r="GR79" s="97"/>
      <c r="GS79" s="97"/>
      <c r="GT79" s="97"/>
      <c r="GU79" s="97"/>
      <c r="GV79" s="97"/>
      <c r="GW79" s="97"/>
      <c r="GX79" s="97"/>
      <c r="GY79" s="97"/>
      <c r="GZ79" s="97"/>
      <c r="HA79" s="97"/>
      <c r="HB79" s="97"/>
      <c r="HC79" s="97"/>
      <c r="HD79" s="97"/>
      <c r="HE79" s="97"/>
      <c r="HF79" s="97"/>
      <c r="HG79" s="97"/>
      <c r="HH79" s="97"/>
      <c r="HI79" s="97"/>
      <c r="HJ79" s="97"/>
      <c r="HK79" s="97"/>
      <c r="HL79" s="97"/>
      <c r="HM79" s="97"/>
      <c r="HN79" s="97"/>
      <c r="HO79" s="97"/>
      <c r="HP79" s="102"/>
      <c r="HQ79" s="102"/>
      <c r="HR79" s="102"/>
      <c r="HS79" s="102"/>
      <c r="HT79" s="102"/>
    </row>
    <row r="80" spans="1:228" s="5" customFormat="1" ht="72" customHeight="1">
      <c r="A80" s="39" t="s">
        <v>192</v>
      </c>
      <c r="B80" s="43" t="s">
        <v>193</v>
      </c>
      <c r="C80" s="60" t="s">
        <v>194</v>
      </c>
      <c r="D80" s="55"/>
      <c r="E80" s="61"/>
      <c r="F80" s="42"/>
      <c r="G80" s="42"/>
      <c r="H80" s="42"/>
      <c r="I80" s="42"/>
      <c r="J80" s="42"/>
      <c r="K80" s="42"/>
      <c r="L80" s="42"/>
      <c r="M80" s="42"/>
      <c r="N80" s="80"/>
      <c r="O80" s="61">
        <v>100</v>
      </c>
      <c r="P80" s="42"/>
      <c r="Q80" s="42"/>
      <c r="R80" s="128"/>
      <c r="S80" s="128"/>
      <c r="T80" s="128"/>
      <c r="U80" s="42">
        <f t="shared" si="6"/>
        <v>100</v>
      </c>
      <c r="V80" s="42"/>
      <c r="W80" s="42">
        <v>100</v>
      </c>
      <c r="FM80" s="97"/>
      <c r="FN80" s="97"/>
      <c r="FO80" s="97"/>
      <c r="FP80" s="97"/>
      <c r="FQ80" s="97"/>
      <c r="FR80" s="97"/>
      <c r="FS80" s="97"/>
      <c r="FT80" s="97"/>
      <c r="FU80" s="97"/>
      <c r="FV80" s="97"/>
      <c r="FW80" s="97"/>
      <c r="FX80" s="97"/>
      <c r="FY80" s="97"/>
      <c r="FZ80" s="97"/>
      <c r="GA80" s="97"/>
      <c r="GB80" s="97"/>
      <c r="GC80" s="97"/>
      <c r="GD80" s="97"/>
      <c r="GE80" s="97"/>
      <c r="GF80" s="97"/>
      <c r="GG80" s="97"/>
      <c r="GH80" s="97"/>
      <c r="GI80" s="97"/>
      <c r="GJ80" s="97"/>
      <c r="GK80" s="97"/>
      <c r="GL80" s="97"/>
      <c r="GM80" s="97"/>
      <c r="GN80" s="97"/>
      <c r="GO80" s="97"/>
      <c r="GP80" s="97"/>
      <c r="GQ80" s="97"/>
      <c r="GR80" s="97"/>
      <c r="GS80" s="97"/>
      <c r="GT80" s="97"/>
      <c r="GU80" s="97"/>
      <c r="GV80" s="97"/>
      <c r="GW80" s="97"/>
      <c r="GX80" s="97"/>
      <c r="GY80" s="97"/>
      <c r="GZ80" s="97"/>
      <c r="HA80" s="97"/>
      <c r="HB80" s="97"/>
      <c r="HC80" s="97"/>
      <c r="HD80" s="97"/>
      <c r="HE80" s="97"/>
      <c r="HF80" s="97"/>
      <c r="HG80" s="97"/>
      <c r="HH80" s="97"/>
      <c r="HI80" s="97"/>
      <c r="HJ80" s="97"/>
      <c r="HK80" s="97"/>
      <c r="HL80" s="97"/>
      <c r="HM80" s="97"/>
      <c r="HN80" s="97"/>
      <c r="HO80" s="97"/>
      <c r="HP80" s="102"/>
      <c r="HQ80" s="102"/>
      <c r="HR80" s="102"/>
      <c r="HS80" s="102"/>
      <c r="HT80" s="102"/>
    </row>
    <row r="81" spans="1:228" s="5" customFormat="1" ht="72" customHeight="1">
      <c r="A81" s="39" t="s">
        <v>195</v>
      </c>
      <c r="B81" s="43" t="s">
        <v>196</v>
      </c>
      <c r="C81" s="60" t="s">
        <v>197</v>
      </c>
      <c r="D81" s="55"/>
      <c r="E81" s="61"/>
      <c r="F81" s="42"/>
      <c r="G81" s="42"/>
      <c r="H81" s="42"/>
      <c r="I81" s="42"/>
      <c r="J81" s="42"/>
      <c r="K81" s="42"/>
      <c r="L81" s="42"/>
      <c r="M81" s="42"/>
      <c r="N81" s="80"/>
      <c r="O81" s="61">
        <v>160</v>
      </c>
      <c r="P81" s="42"/>
      <c r="Q81" s="42"/>
      <c r="R81" s="128"/>
      <c r="S81" s="128"/>
      <c r="T81" s="128"/>
      <c r="U81" s="42">
        <f t="shared" si="6"/>
        <v>160</v>
      </c>
      <c r="V81" s="42">
        <v>0</v>
      </c>
      <c r="W81" s="42">
        <v>160</v>
      </c>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c r="HD81" s="97"/>
      <c r="HE81" s="97"/>
      <c r="HF81" s="97"/>
      <c r="HG81" s="97"/>
      <c r="HH81" s="97"/>
      <c r="HI81" s="97"/>
      <c r="HJ81" s="97"/>
      <c r="HK81" s="97"/>
      <c r="HL81" s="97"/>
      <c r="HM81" s="97"/>
      <c r="HN81" s="97"/>
      <c r="HO81" s="97"/>
      <c r="HP81" s="102"/>
      <c r="HQ81" s="102"/>
      <c r="HR81" s="102"/>
      <c r="HS81" s="102"/>
      <c r="HT81" s="102"/>
    </row>
    <row r="82" spans="1:228" s="5" customFormat="1" ht="72" customHeight="1">
      <c r="A82" s="39" t="s">
        <v>198</v>
      </c>
      <c r="B82" s="43" t="s">
        <v>199</v>
      </c>
      <c r="C82" s="60" t="s">
        <v>200</v>
      </c>
      <c r="D82" s="55"/>
      <c r="E82" s="61"/>
      <c r="F82" s="42"/>
      <c r="G82" s="42"/>
      <c r="H82" s="42"/>
      <c r="I82" s="42"/>
      <c r="J82" s="42"/>
      <c r="K82" s="42"/>
      <c r="L82" s="42"/>
      <c r="M82" s="42"/>
      <c r="N82" s="80"/>
      <c r="O82" s="61">
        <v>40</v>
      </c>
      <c r="P82" s="42"/>
      <c r="Q82" s="42"/>
      <c r="R82" s="128"/>
      <c r="S82" s="128"/>
      <c r="T82" s="128"/>
      <c r="U82" s="42">
        <f t="shared" si="6"/>
        <v>40</v>
      </c>
      <c r="V82" s="42">
        <v>10</v>
      </c>
      <c r="W82" s="42">
        <v>30</v>
      </c>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102"/>
      <c r="HQ82" s="102"/>
      <c r="HR82" s="102"/>
      <c r="HS82" s="102"/>
      <c r="HT82" s="102"/>
    </row>
    <row r="83" spans="1:228" s="5" customFormat="1" ht="72" customHeight="1">
      <c r="A83" s="39" t="s">
        <v>201</v>
      </c>
      <c r="B83" s="43" t="s">
        <v>202</v>
      </c>
      <c r="C83" s="106" t="s">
        <v>203</v>
      </c>
      <c r="D83" s="55"/>
      <c r="E83" s="61"/>
      <c r="F83" s="42"/>
      <c r="G83" s="42"/>
      <c r="H83" s="42"/>
      <c r="I83" s="42"/>
      <c r="J83" s="42"/>
      <c r="K83" s="42"/>
      <c r="L83" s="42"/>
      <c r="M83" s="42"/>
      <c r="N83" s="80"/>
      <c r="O83" s="128"/>
      <c r="P83" s="42"/>
      <c r="Q83" s="42">
        <v>74.66</v>
      </c>
      <c r="R83" s="128"/>
      <c r="S83" s="128"/>
      <c r="T83" s="128"/>
      <c r="U83" s="42">
        <f t="shared" si="6"/>
        <v>74.66</v>
      </c>
      <c r="V83" s="128">
        <v>14</v>
      </c>
      <c r="W83" s="151">
        <v>60.66</v>
      </c>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102"/>
      <c r="HQ83" s="102"/>
      <c r="HR83" s="102"/>
      <c r="HS83" s="102"/>
      <c r="HT83" s="102"/>
    </row>
    <row r="84" spans="1:228" s="5" customFormat="1" ht="72" customHeight="1">
      <c r="A84" s="39" t="s">
        <v>204</v>
      </c>
      <c r="B84" s="43" t="s">
        <v>205</v>
      </c>
      <c r="C84" s="40" t="s">
        <v>206</v>
      </c>
      <c r="D84" s="55"/>
      <c r="E84" s="61"/>
      <c r="F84" s="42"/>
      <c r="G84" s="42"/>
      <c r="H84" s="42"/>
      <c r="I84" s="42"/>
      <c r="J84" s="42"/>
      <c r="K84" s="42"/>
      <c r="L84" s="42"/>
      <c r="M84" s="42"/>
      <c r="N84" s="80"/>
      <c r="O84" s="128"/>
      <c r="P84" s="42">
        <v>85</v>
      </c>
      <c r="Q84" s="42"/>
      <c r="R84" s="128"/>
      <c r="S84" s="128"/>
      <c r="T84" s="128"/>
      <c r="U84" s="42">
        <f t="shared" si="6"/>
        <v>85</v>
      </c>
      <c r="V84" s="128"/>
      <c r="W84" s="151">
        <v>85</v>
      </c>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102"/>
      <c r="HQ84" s="102"/>
      <c r="HR84" s="102"/>
      <c r="HS84" s="102"/>
      <c r="HT84" s="102"/>
    </row>
    <row r="85" spans="1:228" s="5" customFormat="1" ht="72" customHeight="1">
      <c r="A85" s="39" t="s">
        <v>207</v>
      </c>
      <c r="B85" s="40" t="s">
        <v>208</v>
      </c>
      <c r="C85" s="55" t="s">
        <v>209</v>
      </c>
      <c r="D85" s="61"/>
      <c r="E85" s="42"/>
      <c r="F85" s="42"/>
      <c r="G85" s="42"/>
      <c r="H85" s="42"/>
      <c r="I85" s="42"/>
      <c r="J85" s="42"/>
      <c r="K85" s="42"/>
      <c r="L85" s="42"/>
      <c r="M85" s="55"/>
      <c r="N85" s="129"/>
      <c r="O85" s="128"/>
      <c r="P85" s="42"/>
      <c r="Q85" s="42">
        <v>25</v>
      </c>
      <c r="R85" s="128"/>
      <c r="S85" s="128"/>
      <c r="T85" s="128"/>
      <c r="U85" s="42">
        <f t="shared" si="6"/>
        <v>25</v>
      </c>
      <c r="V85" s="128"/>
      <c r="W85" s="152">
        <v>25</v>
      </c>
      <c r="FM85" s="97"/>
      <c r="FN85" s="97"/>
      <c r="FO85" s="97"/>
      <c r="FP85" s="97"/>
      <c r="FQ85" s="97"/>
      <c r="FR85" s="97"/>
      <c r="FS85" s="97"/>
      <c r="FT85" s="97"/>
      <c r="FU85" s="97"/>
      <c r="FV85" s="97"/>
      <c r="FW85" s="97"/>
      <c r="FX85" s="97"/>
      <c r="FY85" s="97"/>
      <c r="FZ85" s="97"/>
      <c r="GA85" s="97"/>
      <c r="GB85" s="97"/>
      <c r="GC85" s="97"/>
      <c r="GD85" s="97"/>
      <c r="GE85" s="97"/>
      <c r="GF85" s="97"/>
      <c r="GG85" s="97"/>
      <c r="GH85" s="97"/>
      <c r="GI85" s="97"/>
      <c r="GJ85" s="97"/>
      <c r="GK85" s="97"/>
      <c r="GL85" s="97"/>
      <c r="GM85" s="97"/>
      <c r="GN85" s="97"/>
      <c r="GO85" s="97"/>
      <c r="GP85" s="97"/>
      <c r="GQ85" s="97"/>
      <c r="GR85" s="97"/>
      <c r="GS85" s="97"/>
      <c r="GT85" s="97"/>
      <c r="GU85" s="97"/>
      <c r="GV85" s="97"/>
      <c r="GW85" s="97"/>
      <c r="GX85" s="97"/>
      <c r="GY85" s="97"/>
      <c r="GZ85" s="97"/>
      <c r="HA85" s="97"/>
      <c r="HB85" s="97"/>
      <c r="HC85" s="97"/>
      <c r="HD85" s="97"/>
      <c r="HE85" s="97"/>
      <c r="HF85" s="97"/>
      <c r="HG85" s="97"/>
      <c r="HH85" s="97"/>
      <c r="HI85" s="97"/>
      <c r="HJ85" s="97"/>
      <c r="HK85" s="97"/>
      <c r="HL85" s="97"/>
      <c r="HM85" s="97"/>
      <c r="HN85" s="97"/>
      <c r="HO85" s="97"/>
      <c r="HP85" s="102"/>
      <c r="HQ85" s="102"/>
      <c r="HR85" s="102"/>
      <c r="HS85" s="102"/>
      <c r="HT85" s="102"/>
    </row>
    <row r="86" spans="1:214" s="6" customFormat="1" ht="60" customHeight="1">
      <c r="A86" s="107">
        <v>3</v>
      </c>
      <c r="B86" s="108" t="s">
        <v>210</v>
      </c>
      <c r="C86" s="109"/>
      <c r="D86" s="110">
        <f aca="true" t="shared" si="7" ref="D86:I86">SUM(D87:D94)</f>
        <v>1152</v>
      </c>
      <c r="E86" s="110">
        <f t="shared" si="7"/>
        <v>0</v>
      </c>
      <c r="F86" s="110">
        <f t="shared" si="7"/>
        <v>0</v>
      </c>
      <c r="G86" s="110">
        <f t="shared" si="7"/>
        <v>0</v>
      </c>
      <c r="H86" s="110">
        <f t="shared" si="7"/>
        <v>0</v>
      </c>
      <c r="I86" s="110">
        <f t="shared" si="7"/>
        <v>0</v>
      </c>
      <c r="J86" s="110">
        <f>SUM(J87:J96)</f>
        <v>0</v>
      </c>
      <c r="K86" s="110">
        <f aca="true" t="shared" si="8" ref="K86:Z86">SUM(K87:K94)</f>
        <v>1152</v>
      </c>
      <c r="L86" s="110">
        <f t="shared" si="8"/>
        <v>288</v>
      </c>
      <c r="M86" s="110">
        <f t="shared" si="8"/>
        <v>864</v>
      </c>
      <c r="N86" s="130">
        <f t="shared" si="8"/>
        <v>1202</v>
      </c>
      <c r="O86" s="110">
        <f t="shared" si="8"/>
        <v>756</v>
      </c>
      <c r="P86" s="110">
        <f t="shared" si="8"/>
        <v>0</v>
      </c>
      <c r="Q86" s="110">
        <f t="shared" si="8"/>
        <v>0</v>
      </c>
      <c r="R86" s="110">
        <f t="shared" si="8"/>
        <v>0</v>
      </c>
      <c r="S86" s="110">
        <f t="shared" si="8"/>
        <v>0</v>
      </c>
      <c r="T86" s="110">
        <f t="shared" si="8"/>
        <v>0</v>
      </c>
      <c r="U86" s="110">
        <f t="shared" si="8"/>
        <v>1958</v>
      </c>
      <c r="V86" s="110">
        <f t="shared" si="8"/>
        <v>288</v>
      </c>
      <c r="W86" s="110">
        <f t="shared" si="8"/>
        <v>1670</v>
      </c>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3"/>
      <c r="DB86" s="153"/>
      <c r="DC86" s="153"/>
      <c r="DD86" s="153"/>
      <c r="DE86" s="153"/>
      <c r="DF86" s="153"/>
      <c r="DG86" s="153"/>
      <c r="DH86" s="153"/>
      <c r="DI86" s="153"/>
      <c r="DJ86" s="153"/>
      <c r="DK86" s="153"/>
      <c r="DL86" s="153"/>
      <c r="DM86" s="153"/>
      <c r="DN86" s="153"/>
      <c r="DO86" s="153"/>
      <c r="DP86" s="153"/>
      <c r="DQ86" s="153"/>
      <c r="DR86" s="153"/>
      <c r="DS86" s="153"/>
      <c r="DT86" s="153"/>
      <c r="DU86" s="153"/>
      <c r="DV86" s="153"/>
      <c r="DW86" s="153"/>
      <c r="DX86" s="153"/>
      <c r="DY86" s="153"/>
      <c r="DZ86" s="153"/>
      <c r="EA86" s="153"/>
      <c r="EB86" s="153"/>
      <c r="EC86" s="153"/>
      <c r="ED86" s="153"/>
      <c r="EE86" s="153"/>
      <c r="EF86" s="153"/>
      <c r="EG86" s="153"/>
      <c r="EH86" s="153"/>
      <c r="EI86" s="153"/>
      <c r="EJ86" s="153"/>
      <c r="EK86" s="153"/>
      <c r="EL86" s="153"/>
      <c r="EM86" s="153"/>
      <c r="EN86" s="153"/>
      <c r="EO86" s="153"/>
      <c r="EP86" s="153"/>
      <c r="EQ86" s="153"/>
      <c r="ER86" s="153"/>
      <c r="ES86" s="153"/>
      <c r="ET86" s="153"/>
      <c r="EU86" s="153"/>
      <c r="EV86" s="153"/>
      <c r="EW86" s="153"/>
      <c r="EX86" s="153"/>
      <c r="EY86" s="153"/>
      <c r="EZ86" s="153"/>
      <c r="FA86" s="153"/>
      <c r="FB86" s="153"/>
      <c r="FC86" s="153"/>
      <c r="FD86" s="153"/>
      <c r="FE86" s="153"/>
      <c r="FF86" s="153"/>
      <c r="FG86" s="153"/>
      <c r="FH86" s="153"/>
      <c r="FI86" s="153"/>
      <c r="FJ86" s="153"/>
      <c r="FK86" s="153"/>
      <c r="FL86" s="153"/>
      <c r="FM86" s="153"/>
      <c r="FN86" s="153"/>
      <c r="FO86" s="155"/>
      <c r="FP86" s="155"/>
      <c r="FQ86" s="155"/>
      <c r="FR86" s="155"/>
      <c r="FS86" s="155"/>
      <c r="FT86" s="155"/>
      <c r="FU86" s="155"/>
      <c r="FV86" s="155"/>
      <c r="FW86" s="155"/>
      <c r="FX86" s="155"/>
      <c r="FY86" s="155"/>
      <c r="FZ86" s="155"/>
      <c r="GA86" s="156"/>
      <c r="GB86" s="156"/>
      <c r="GC86" s="156"/>
      <c r="GD86" s="156"/>
      <c r="GE86" s="156"/>
      <c r="GF86" s="156"/>
      <c r="GG86" s="156"/>
      <c r="GH86" s="156"/>
      <c r="GI86" s="156"/>
      <c r="GJ86" s="156"/>
      <c r="GK86" s="156"/>
      <c r="GL86" s="156"/>
      <c r="GM86" s="156"/>
      <c r="GN86" s="156"/>
      <c r="GO86" s="156"/>
      <c r="GP86" s="156"/>
      <c r="GQ86" s="156"/>
      <c r="GR86" s="156"/>
      <c r="GS86" s="156"/>
      <c r="GT86" s="156"/>
      <c r="GU86" s="156"/>
      <c r="GV86" s="156"/>
      <c r="GW86" s="156"/>
      <c r="GX86" s="156"/>
      <c r="GY86" s="156"/>
      <c r="GZ86" s="156"/>
      <c r="HA86" s="156"/>
      <c r="HB86" s="156"/>
      <c r="HC86" s="156"/>
      <c r="HD86" s="156"/>
      <c r="HE86" s="156"/>
      <c r="HF86" s="156"/>
    </row>
    <row r="87" spans="1:228" s="3" customFormat="1" ht="95.25" customHeight="1">
      <c r="A87" s="111">
        <v>1</v>
      </c>
      <c r="B87" s="112" t="s">
        <v>211</v>
      </c>
      <c r="C87" s="112" t="s">
        <v>212</v>
      </c>
      <c r="D87" s="93">
        <v>272</v>
      </c>
      <c r="E87" s="93"/>
      <c r="F87" s="93"/>
      <c r="G87" s="93"/>
      <c r="H87" s="93"/>
      <c r="I87" s="93"/>
      <c r="J87" s="93"/>
      <c r="K87" s="131">
        <f>SUM(D87:J87)</f>
        <v>272</v>
      </c>
      <c r="L87" s="131">
        <v>68</v>
      </c>
      <c r="M87" s="93">
        <v>204</v>
      </c>
      <c r="N87" s="79">
        <v>272</v>
      </c>
      <c r="O87" s="93"/>
      <c r="P87" s="93"/>
      <c r="Q87" s="93"/>
      <c r="R87" s="93"/>
      <c r="S87" s="93"/>
      <c r="T87" s="93"/>
      <c r="U87" s="131">
        <f>SUM(V87:W87)</f>
        <v>272</v>
      </c>
      <c r="V87" s="131">
        <v>68</v>
      </c>
      <c r="W87" s="93">
        <v>204</v>
      </c>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4"/>
      <c r="BR87" s="154"/>
      <c r="BS87" s="154"/>
      <c r="BT87" s="154"/>
      <c r="BU87" s="154"/>
      <c r="BV87" s="154"/>
      <c r="BW87" s="154"/>
      <c r="BX87" s="154"/>
      <c r="BY87" s="154"/>
      <c r="BZ87" s="154"/>
      <c r="CA87" s="154"/>
      <c r="CB87" s="154"/>
      <c r="CC87" s="154"/>
      <c r="CD87" s="154"/>
      <c r="CE87" s="154"/>
      <c r="CF87" s="154"/>
      <c r="CG87" s="154"/>
      <c r="CH87" s="154"/>
      <c r="CI87" s="154"/>
      <c r="CJ87" s="154"/>
      <c r="CK87" s="154"/>
      <c r="CL87" s="154"/>
      <c r="CM87" s="154"/>
      <c r="CN87" s="154"/>
      <c r="CO87" s="154"/>
      <c r="CP87" s="154"/>
      <c r="CQ87" s="154"/>
      <c r="CR87" s="154"/>
      <c r="CS87" s="154"/>
      <c r="CT87" s="154"/>
      <c r="CU87" s="154"/>
      <c r="CV87" s="154"/>
      <c r="CW87" s="154"/>
      <c r="CX87" s="154"/>
      <c r="CY87" s="154"/>
      <c r="CZ87" s="154"/>
      <c r="DA87" s="154"/>
      <c r="DB87" s="154"/>
      <c r="DC87" s="154"/>
      <c r="DD87" s="154"/>
      <c r="DE87" s="154"/>
      <c r="DF87" s="154"/>
      <c r="DG87" s="154"/>
      <c r="DH87" s="154"/>
      <c r="DI87" s="154"/>
      <c r="DJ87" s="154"/>
      <c r="DK87" s="154"/>
      <c r="DL87" s="154"/>
      <c r="DM87" s="154"/>
      <c r="DN87" s="154"/>
      <c r="DO87" s="154"/>
      <c r="DP87" s="154"/>
      <c r="DQ87" s="154"/>
      <c r="DR87" s="154"/>
      <c r="DS87" s="154"/>
      <c r="DT87" s="154"/>
      <c r="DU87" s="154"/>
      <c r="DV87" s="154"/>
      <c r="DW87" s="154"/>
      <c r="DX87" s="154"/>
      <c r="DY87" s="154"/>
      <c r="DZ87" s="154"/>
      <c r="EA87" s="154"/>
      <c r="EB87" s="154"/>
      <c r="EC87" s="154"/>
      <c r="ED87" s="154"/>
      <c r="EE87" s="154"/>
      <c r="EF87" s="154"/>
      <c r="EG87" s="154"/>
      <c r="EH87" s="154"/>
      <c r="EI87" s="154"/>
      <c r="EJ87" s="154"/>
      <c r="EK87" s="154"/>
      <c r="EL87" s="154"/>
      <c r="EM87" s="154"/>
      <c r="EN87" s="154"/>
      <c r="EO87" s="154"/>
      <c r="EP87" s="154"/>
      <c r="EQ87" s="154"/>
      <c r="ER87" s="154"/>
      <c r="ES87" s="154"/>
      <c r="ET87" s="154"/>
      <c r="EU87" s="154"/>
      <c r="EV87" s="154"/>
      <c r="EW87" s="154"/>
      <c r="EX87" s="154"/>
      <c r="EY87" s="154"/>
      <c r="EZ87" s="154"/>
      <c r="FA87" s="154"/>
      <c r="FB87" s="154"/>
      <c r="FC87" s="154"/>
      <c r="FD87" s="154"/>
      <c r="FE87" s="154"/>
      <c r="FF87" s="154"/>
      <c r="FG87" s="154"/>
      <c r="FH87" s="154"/>
      <c r="FI87" s="154"/>
      <c r="FJ87" s="154"/>
      <c r="FK87" s="154"/>
      <c r="FL87" s="154"/>
      <c r="FM87" s="154"/>
      <c r="FN87" s="154"/>
      <c r="FO87" s="156"/>
      <c r="FP87" s="156"/>
      <c r="FQ87" s="156"/>
      <c r="FR87" s="156"/>
      <c r="FS87" s="156"/>
      <c r="FT87" s="156"/>
      <c r="FU87" s="156"/>
      <c r="FV87" s="156"/>
      <c r="FW87" s="156"/>
      <c r="FX87" s="156"/>
      <c r="FY87" s="156"/>
      <c r="FZ87" s="156"/>
      <c r="GA87" s="156"/>
      <c r="GB87" s="156"/>
      <c r="GC87" s="156"/>
      <c r="GD87" s="156"/>
      <c r="GE87" s="156"/>
      <c r="GF87" s="156"/>
      <c r="GG87" s="156"/>
      <c r="GH87" s="156"/>
      <c r="GI87" s="156"/>
      <c r="GJ87" s="156"/>
      <c r="GK87" s="156"/>
      <c r="GL87" s="156"/>
      <c r="GM87" s="156"/>
      <c r="GN87" s="156"/>
      <c r="GO87" s="156"/>
      <c r="GP87" s="156"/>
      <c r="GQ87" s="156"/>
      <c r="GR87" s="156"/>
      <c r="GS87" s="156"/>
      <c r="GT87" s="156"/>
      <c r="GU87" s="156"/>
      <c r="GV87" s="156"/>
      <c r="GW87" s="156"/>
      <c r="GX87" s="156"/>
      <c r="GY87" s="156"/>
      <c r="GZ87" s="156"/>
      <c r="HA87" s="156"/>
      <c r="HB87" s="156"/>
      <c r="HC87" s="156"/>
      <c r="HD87" s="156"/>
      <c r="HE87" s="156"/>
      <c r="HF87" s="156"/>
      <c r="HG87" s="156"/>
      <c r="HH87" s="156"/>
      <c r="HI87" s="156"/>
      <c r="HJ87" s="156"/>
      <c r="HK87" s="156"/>
      <c r="HL87" s="156"/>
      <c r="HM87" s="156"/>
      <c r="HN87" s="156"/>
      <c r="HO87" s="156"/>
      <c r="HP87" s="157"/>
      <c r="HQ87" s="157"/>
      <c r="HR87" s="157"/>
      <c r="HS87" s="157"/>
      <c r="HT87" s="157"/>
    </row>
    <row r="88" spans="1:228" s="3" customFormat="1" ht="91.5" customHeight="1">
      <c r="A88" s="111">
        <v>2</v>
      </c>
      <c r="B88" s="112" t="s">
        <v>213</v>
      </c>
      <c r="C88" s="112" t="s">
        <v>214</v>
      </c>
      <c r="D88" s="93">
        <v>566</v>
      </c>
      <c r="E88" s="93"/>
      <c r="F88" s="93"/>
      <c r="G88" s="93"/>
      <c r="H88" s="93"/>
      <c r="I88" s="93"/>
      <c r="J88" s="93"/>
      <c r="K88" s="131">
        <f>SUM(D88:J88)</f>
        <v>566</v>
      </c>
      <c r="L88" s="131">
        <v>142</v>
      </c>
      <c r="M88" s="93">
        <v>424</v>
      </c>
      <c r="N88" s="79">
        <v>566</v>
      </c>
      <c r="O88" s="93">
        <v>115</v>
      </c>
      <c r="P88" s="93"/>
      <c r="Q88" s="93"/>
      <c r="R88" s="93"/>
      <c r="S88" s="93"/>
      <c r="T88" s="93"/>
      <c r="U88" s="131">
        <f>SUM(V88:W88)</f>
        <v>681</v>
      </c>
      <c r="V88" s="131">
        <v>142</v>
      </c>
      <c r="W88" s="93">
        <v>539</v>
      </c>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4"/>
      <c r="BR88" s="154"/>
      <c r="BS88" s="154"/>
      <c r="BT88" s="154"/>
      <c r="BU88" s="154"/>
      <c r="BV88" s="154"/>
      <c r="BW88" s="154"/>
      <c r="BX88" s="154"/>
      <c r="BY88" s="154"/>
      <c r="BZ88" s="154"/>
      <c r="CA88" s="154"/>
      <c r="CB88" s="154"/>
      <c r="CC88" s="154"/>
      <c r="CD88" s="154"/>
      <c r="CE88" s="154"/>
      <c r="CF88" s="154"/>
      <c r="CG88" s="154"/>
      <c r="CH88" s="154"/>
      <c r="CI88" s="154"/>
      <c r="CJ88" s="154"/>
      <c r="CK88" s="154"/>
      <c r="CL88" s="154"/>
      <c r="CM88" s="154"/>
      <c r="CN88" s="154"/>
      <c r="CO88" s="154"/>
      <c r="CP88" s="154"/>
      <c r="CQ88" s="154"/>
      <c r="CR88" s="154"/>
      <c r="CS88" s="154"/>
      <c r="CT88" s="154"/>
      <c r="CU88" s="154"/>
      <c r="CV88" s="154"/>
      <c r="CW88" s="154"/>
      <c r="CX88" s="154"/>
      <c r="CY88" s="154"/>
      <c r="CZ88" s="154"/>
      <c r="DA88" s="154"/>
      <c r="DB88" s="154"/>
      <c r="DC88" s="154"/>
      <c r="DD88" s="154"/>
      <c r="DE88" s="154"/>
      <c r="DF88" s="154"/>
      <c r="DG88" s="154"/>
      <c r="DH88" s="154"/>
      <c r="DI88" s="154"/>
      <c r="DJ88" s="154"/>
      <c r="DK88" s="154"/>
      <c r="DL88" s="154"/>
      <c r="DM88" s="154"/>
      <c r="DN88" s="154"/>
      <c r="DO88" s="154"/>
      <c r="DP88" s="154"/>
      <c r="DQ88" s="154"/>
      <c r="DR88" s="154"/>
      <c r="DS88" s="154"/>
      <c r="DT88" s="154"/>
      <c r="DU88" s="154"/>
      <c r="DV88" s="154"/>
      <c r="DW88" s="154"/>
      <c r="DX88" s="154"/>
      <c r="DY88" s="154"/>
      <c r="DZ88" s="154"/>
      <c r="EA88" s="154"/>
      <c r="EB88" s="154"/>
      <c r="EC88" s="154"/>
      <c r="ED88" s="154"/>
      <c r="EE88" s="154"/>
      <c r="EF88" s="154"/>
      <c r="EG88" s="154"/>
      <c r="EH88" s="154"/>
      <c r="EI88" s="154"/>
      <c r="EJ88" s="154"/>
      <c r="EK88" s="154"/>
      <c r="EL88" s="154"/>
      <c r="EM88" s="154"/>
      <c r="EN88" s="154"/>
      <c r="EO88" s="154"/>
      <c r="EP88" s="154"/>
      <c r="EQ88" s="154"/>
      <c r="ER88" s="154"/>
      <c r="ES88" s="154"/>
      <c r="ET88" s="154"/>
      <c r="EU88" s="154"/>
      <c r="EV88" s="154"/>
      <c r="EW88" s="154"/>
      <c r="EX88" s="154"/>
      <c r="EY88" s="154"/>
      <c r="EZ88" s="154"/>
      <c r="FA88" s="154"/>
      <c r="FB88" s="154"/>
      <c r="FC88" s="154"/>
      <c r="FD88" s="154"/>
      <c r="FE88" s="154"/>
      <c r="FF88" s="154"/>
      <c r="FG88" s="154"/>
      <c r="FH88" s="154"/>
      <c r="FI88" s="154"/>
      <c r="FJ88" s="154"/>
      <c r="FK88" s="154"/>
      <c r="FL88" s="154"/>
      <c r="FM88" s="154"/>
      <c r="FN88" s="154"/>
      <c r="FO88" s="156"/>
      <c r="FP88" s="156"/>
      <c r="FQ88" s="156"/>
      <c r="FR88" s="156"/>
      <c r="FS88" s="156"/>
      <c r="FT88" s="156"/>
      <c r="FU88" s="156"/>
      <c r="FV88" s="156"/>
      <c r="FW88" s="156"/>
      <c r="FX88" s="156"/>
      <c r="FY88" s="156"/>
      <c r="FZ88" s="156"/>
      <c r="GA88" s="156"/>
      <c r="GB88" s="156"/>
      <c r="GC88" s="156"/>
      <c r="GD88" s="156"/>
      <c r="GE88" s="156"/>
      <c r="GF88" s="156"/>
      <c r="GG88" s="156"/>
      <c r="GH88" s="156"/>
      <c r="GI88" s="156"/>
      <c r="GJ88" s="156"/>
      <c r="GK88" s="156"/>
      <c r="GL88" s="156"/>
      <c r="GM88" s="156"/>
      <c r="GN88" s="156"/>
      <c r="GO88" s="156"/>
      <c r="GP88" s="156"/>
      <c r="GQ88" s="156"/>
      <c r="GR88" s="156"/>
      <c r="GS88" s="156"/>
      <c r="GT88" s="156"/>
      <c r="GU88" s="156"/>
      <c r="GV88" s="156"/>
      <c r="GW88" s="156"/>
      <c r="GX88" s="156"/>
      <c r="GY88" s="156"/>
      <c r="GZ88" s="156"/>
      <c r="HA88" s="156"/>
      <c r="HB88" s="156"/>
      <c r="HC88" s="156"/>
      <c r="HD88" s="156"/>
      <c r="HE88" s="156"/>
      <c r="HF88" s="156"/>
      <c r="HG88" s="156"/>
      <c r="HH88" s="156"/>
      <c r="HI88" s="156"/>
      <c r="HJ88" s="156"/>
      <c r="HK88" s="156"/>
      <c r="HL88" s="156"/>
      <c r="HM88" s="156"/>
      <c r="HN88" s="156"/>
      <c r="HO88" s="156"/>
      <c r="HP88" s="157"/>
      <c r="HQ88" s="157"/>
      <c r="HR88" s="157"/>
      <c r="HS88" s="157"/>
      <c r="HT88" s="157"/>
    </row>
    <row r="89" spans="1:228" s="3" customFormat="1" ht="91.5" customHeight="1">
      <c r="A89" s="111">
        <v>3</v>
      </c>
      <c r="B89" s="112" t="s">
        <v>215</v>
      </c>
      <c r="C89" s="112" t="s">
        <v>216</v>
      </c>
      <c r="D89" s="93">
        <v>279</v>
      </c>
      <c r="E89" s="93"/>
      <c r="F89" s="93"/>
      <c r="G89" s="93"/>
      <c r="H89" s="93"/>
      <c r="I89" s="93"/>
      <c r="J89" s="93"/>
      <c r="K89" s="131">
        <f>SUM(D89:J89)</f>
        <v>279</v>
      </c>
      <c r="L89" s="131">
        <v>70</v>
      </c>
      <c r="M89" s="93">
        <v>209</v>
      </c>
      <c r="N89" s="79">
        <v>279</v>
      </c>
      <c r="O89" s="93">
        <v>91</v>
      </c>
      <c r="P89" s="93"/>
      <c r="Q89" s="93"/>
      <c r="R89" s="93"/>
      <c r="S89" s="93"/>
      <c r="T89" s="93"/>
      <c r="U89" s="131">
        <f>SUM(V89:W89)</f>
        <v>370</v>
      </c>
      <c r="V89" s="131">
        <v>70</v>
      </c>
      <c r="W89" s="93">
        <v>300</v>
      </c>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4"/>
      <c r="CF89" s="154"/>
      <c r="CG89" s="154"/>
      <c r="CH89" s="154"/>
      <c r="CI89" s="154"/>
      <c r="CJ89" s="154"/>
      <c r="CK89" s="154"/>
      <c r="CL89" s="154"/>
      <c r="CM89" s="154"/>
      <c r="CN89" s="154"/>
      <c r="CO89" s="154"/>
      <c r="CP89" s="154"/>
      <c r="CQ89" s="154"/>
      <c r="CR89" s="154"/>
      <c r="CS89" s="154"/>
      <c r="CT89" s="154"/>
      <c r="CU89" s="154"/>
      <c r="CV89" s="154"/>
      <c r="CW89" s="154"/>
      <c r="CX89" s="154"/>
      <c r="CY89" s="154"/>
      <c r="CZ89" s="154"/>
      <c r="DA89" s="154"/>
      <c r="DB89" s="154"/>
      <c r="DC89" s="154"/>
      <c r="DD89" s="154"/>
      <c r="DE89" s="154"/>
      <c r="DF89" s="154"/>
      <c r="DG89" s="154"/>
      <c r="DH89" s="154"/>
      <c r="DI89" s="154"/>
      <c r="DJ89" s="154"/>
      <c r="DK89" s="154"/>
      <c r="DL89" s="154"/>
      <c r="DM89" s="154"/>
      <c r="DN89" s="154"/>
      <c r="DO89" s="154"/>
      <c r="DP89" s="154"/>
      <c r="DQ89" s="154"/>
      <c r="DR89" s="154"/>
      <c r="DS89" s="154"/>
      <c r="DT89" s="154"/>
      <c r="DU89" s="154"/>
      <c r="DV89" s="154"/>
      <c r="DW89" s="154"/>
      <c r="DX89" s="154"/>
      <c r="DY89" s="154"/>
      <c r="DZ89" s="154"/>
      <c r="EA89" s="154"/>
      <c r="EB89" s="154"/>
      <c r="EC89" s="154"/>
      <c r="ED89" s="154"/>
      <c r="EE89" s="154"/>
      <c r="EF89" s="154"/>
      <c r="EG89" s="154"/>
      <c r="EH89" s="154"/>
      <c r="EI89" s="154"/>
      <c r="EJ89" s="154"/>
      <c r="EK89" s="154"/>
      <c r="EL89" s="154"/>
      <c r="EM89" s="154"/>
      <c r="EN89" s="154"/>
      <c r="EO89" s="154"/>
      <c r="EP89" s="154"/>
      <c r="EQ89" s="154"/>
      <c r="ER89" s="154"/>
      <c r="ES89" s="154"/>
      <c r="ET89" s="154"/>
      <c r="EU89" s="154"/>
      <c r="EV89" s="154"/>
      <c r="EW89" s="154"/>
      <c r="EX89" s="154"/>
      <c r="EY89" s="154"/>
      <c r="EZ89" s="154"/>
      <c r="FA89" s="154"/>
      <c r="FB89" s="154"/>
      <c r="FC89" s="154"/>
      <c r="FD89" s="154"/>
      <c r="FE89" s="154"/>
      <c r="FF89" s="154"/>
      <c r="FG89" s="154"/>
      <c r="FH89" s="154"/>
      <c r="FI89" s="154"/>
      <c r="FJ89" s="154"/>
      <c r="FK89" s="154"/>
      <c r="FL89" s="154"/>
      <c r="FM89" s="154"/>
      <c r="FN89" s="154"/>
      <c r="FO89" s="156"/>
      <c r="FP89" s="156"/>
      <c r="FQ89" s="156"/>
      <c r="FR89" s="156"/>
      <c r="FS89" s="156"/>
      <c r="FT89" s="156"/>
      <c r="FU89" s="156"/>
      <c r="FV89" s="156"/>
      <c r="FW89" s="156"/>
      <c r="FX89" s="156"/>
      <c r="FY89" s="156"/>
      <c r="FZ89" s="156"/>
      <c r="GA89" s="156"/>
      <c r="GB89" s="156"/>
      <c r="GC89" s="156"/>
      <c r="GD89" s="156"/>
      <c r="GE89" s="156"/>
      <c r="GF89" s="156"/>
      <c r="GG89" s="156"/>
      <c r="GH89" s="156"/>
      <c r="GI89" s="156"/>
      <c r="GJ89" s="156"/>
      <c r="GK89" s="156"/>
      <c r="GL89" s="156"/>
      <c r="GM89" s="156"/>
      <c r="GN89" s="156"/>
      <c r="GO89" s="156"/>
      <c r="GP89" s="156"/>
      <c r="GQ89" s="156"/>
      <c r="GR89" s="156"/>
      <c r="GS89" s="156"/>
      <c r="GT89" s="156"/>
      <c r="GU89" s="156"/>
      <c r="GV89" s="156"/>
      <c r="GW89" s="156"/>
      <c r="GX89" s="156"/>
      <c r="GY89" s="156"/>
      <c r="GZ89" s="156"/>
      <c r="HA89" s="156"/>
      <c r="HB89" s="156"/>
      <c r="HC89" s="156"/>
      <c r="HD89" s="156"/>
      <c r="HE89" s="156"/>
      <c r="HF89" s="156"/>
      <c r="HG89" s="156"/>
      <c r="HH89" s="156"/>
      <c r="HI89" s="156"/>
      <c r="HJ89" s="156"/>
      <c r="HK89" s="156"/>
      <c r="HL89" s="156"/>
      <c r="HM89" s="156"/>
      <c r="HN89" s="156"/>
      <c r="HO89" s="156"/>
      <c r="HP89" s="157"/>
      <c r="HQ89" s="157"/>
      <c r="HR89" s="157"/>
      <c r="HS89" s="157"/>
      <c r="HT89" s="157"/>
    </row>
    <row r="90" spans="1:228" s="3" customFormat="1" ht="91.5" customHeight="1">
      <c r="A90" s="111">
        <v>4</v>
      </c>
      <c r="B90" s="112" t="s">
        <v>217</v>
      </c>
      <c r="C90" s="112" t="s">
        <v>218</v>
      </c>
      <c r="D90" s="93">
        <v>35</v>
      </c>
      <c r="E90" s="93"/>
      <c r="F90" s="93"/>
      <c r="G90" s="93"/>
      <c r="H90" s="93"/>
      <c r="I90" s="93"/>
      <c r="J90" s="93"/>
      <c r="K90" s="131">
        <f>SUM(D90:J90)</f>
        <v>35</v>
      </c>
      <c r="L90" s="131">
        <v>8</v>
      </c>
      <c r="M90" s="93">
        <v>27</v>
      </c>
      <c r="N90" s="79">
        <v>35</v>
      </c>
      <c r="O90" s="93"/>
      <c r="P90" s="93"/>
      <c r="Q90" s="93"/>
      <c r="R90" s="93"/>
      <c r="S90" s="93"/>
      <c r="T90" s="93"/>
      <c r="U90" s="131">
        <f>SUM(V90:W90)</f>
        <v>35</v>
      </c>
      <c r="V90" s="131">
        <v>8</v>
      </c>
      <c r="W90" s="93">
        <v>27</v>
      </c>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4"/>
      <c r="BR90" s="154"/>
      <c r="BS90" s="154"/>
      <c r="BT90" s="154"/>
      <c r="BU90" s="154"/>
      <c r="BV90" s="154"/>
      <c r="BW90" s="154"/>
      <c r="BX90" s="154"/>
      <c r="BY90" s="154"/>
      <c r="BZ90" s="154"/>
      <c r="CA90" s="154"/>
      <c r="CB90" s="154"/>
      <c r="CC90" s="154"/>
      <c r="CD90" s="154"/>
      <c r="CE90" s="154"/>
      <c r="CF90" s="154"/>
      <c r="CG90" s="154"/>
      <c r="CH90" s="154"/>
      <c r="CI90" s="154"/>
      <c r="CJ90" s="154"/>
      <c r="CK90" s="154"/>
      <c r="CL90" s="154"/>
      <c r="CM90" s="154"/>
      <c r="CN90" s="154"/>
      <c r="CO90" s="154"/>
      <c r="CP90" s="154"/>
      <c r="CQ90" s="154"/>
      <c r="CR90" s="154"/>
      <c r="CS90" s="154"/>
      <c r="CT90" s="154"/>
      <c r="CU90" s="154"/>
      <c r="CV90" s="154"/>
      <c r="CW90" s="154"/>
      <c r="CX90" s="154"/>
      <c r="CY90" s="154"/>
      <c r="CZ90" s="154"/>
      <c r="DA90" s="154"/>
      <c r="DB90" s="154"/>
      <c r="DC90" s="154"/>
      <c r="DD90" s="154"/>
      <c r="DE90" s="154"/>
      <c r="DF90" s="154"/>
      <c r="DG90" s="154"/>
      <c r="DH90" s="154"/>
      <c r="DI90" s="154"/>
      <c r="DJ90" s="154"/>
      <c r="DK90" s="154"/>
      <c r="DL90" s="154"/>
      <c r="DM90" s="154"/>
      <c r="DN90" s="154"/>
      <c r="DO90" s="154"/>
      <c r="DP90" s="154"/>
      <c r="DQ90" s="154"/>
      <c r="DR90" s="154"/>
      <c r="DS90" s="154"/>
      <c r="DT90" s="154"/>
      <c r="DU90" s="154"/>
      <c r="DV90" s="154"/>
      <c r="DW90" s="154"/>
      <c r="DX90" s="154"/>
      <c r="DY90" s="154"/>
      <c r="DZ90" s="154"/>
      <c r="EA90" s="154"/>
      <c r="EB90" s="154"/>
      <c r="EC90" s="154"/>
      <c r="ED90" s="154"/>
      <c r="EE90" s="154"/>
      <c r="EF90" s="154"/>
      <c r="EG90" s="154"/>
      <c r="EH90" s="154"/>
      <c r="EI90" s="154"/>
      <c r="EJ90" s="154"/>
      <c r="EK90" s="154"/>
      <c r="EL90" s="154"/>
      <c r="EM90" s="154"/>
      <c r="EN90" s="154"/>
      <c r="EO90" s="154"/>
      <c r="EP90" s="154"/>
      <c r="EQ90" s="154"/>
      <c r="ER90" s="154"/>
      <c r="ES90" s="154"/>
      <c r="ET90" s="154"/>
      <c r="EU90" s="154"/>
      <c r="EV90" s="154"/>
      <c r="EW90" s="154"/>
      <c r="EX90" s="154"/>
      <c r="EY90" s="154"/>
      <c r="EZ90" s="154"/>
      <c r="FA90" s="154"/>
      <c r="FB90" s="154"/>
      <c r="FC90" s="154"/>
      <c r="FD90" s="154"/>
      <c r="FE90" s="154"/>
      <c r="FF90" s="154"/>
      <c r="FG90" s="154"/>
      <c r="FH90" s="154"/>
      <c r="FI90" s="154"/>
      <c r="FJ90" s="154"/>
      <c r="FK90" s="154"/>
      <c r="FL90" s="154"/>
      <c r="FM90" s="154"/>
      <c r="FN90" s="154"/>
      <c r="FO90" s="156"/>
      <c r="FP90" s="156"/>
      <c r="FQ90" s="156"/>
      <c r="FR90" s="156"/>
      <c r="FS90" s="156"/>
      <c r="FT90" s="156"/>
      <c r="FU90" s="156"/>
      <c r="FV90" s="156"/>
      <c r="FW90" s="156"/>
      <c r="FX90" s="156"/>
      <c r="FY90" s="156"/>
      <c r="FZ90" s="156"/>
      <c r="GA90" s="156"/>
      <c r="GB90" s="156"/>
      <c r="GC90" s="156"/>
      <c r="GD90" s="156"/>
      <c r="GE90" s="156"/>
      <c r="GF90" s="156"/>
      <c r="GG90" s="156"/>
      <c r="GH90" s="156"/>
      <c r="GI90" s="156"/>
      <c r="GJ90" s="156"/>
      <c r="GK90" s="156"/>
      <c r="GL90" s="156"/>
      <c r="GM90" s="156"/>
      <c r="GN90" s="156"/>
      <c r="GO90" s="156"/>
      <c r="GP90" s="156"/>
      <c r="GQ90" s="156"/>
      <c r="GR90" s="156"/>
      <c r="GS90" s="156"/>
      <c r="GT90" s="156"/>
      <c r="GU90" s="156"/>
      <c r="GV90" s="156"/>
      <c r="GW90" s="156"/>
      <c r="GX90" s="156"/>
      <c r="GY90" s="156"/>
      <c r="GZ90" s="156"/>
      <c r="HA90" s="156"/>
      <c r="HB90" s="156"/>
      <c r="HC90" s="156"/>
      <c r="HD90" s="156"/>
      <c r="HE90" s="156"/>
      <c r="HF90" s="156"/>
      <c r="HG90" s="156"/>
      <c r="HH90" s="156"/>
      <c r="HI90" s="156"/>
      <c r="HJ90" s="156"/>
      <c r="HK90" s="156"/>
      <c r="HL90" s="156"/>
      <c r="HM90" s="156"/>
      <c r="HN90" s="156"/>
      <c r="HO90" s="156"/>
      <c r="HP90" s="157"/>
      <c r="HQ90" s="157"/>
      <c r="HR90" s="157"/>
      <c r="HS90" s="157"/>
      <c r="HT90" s="157"/>
    </row>
    <row r="91" spans="1:228" s="3" customFormat="1" ht="91.5" customHeight="1">
      <c r="A91" s="111">
        <v>5</v>
      </c>
      <c r="B91" s="112" t="s">
        <v>219</v>
      </c>
      <c r="C91" s="112" t="s">
        <v>220</v>
      </c>
      <c r="D91" s="93"/>
      <c r="E91" s="93"/>
      <c r="F91" s="93"/>
      <c r="G91" s="93"/>
      <c r="H91" s="93"/>
      <c r="I91" s="93"/>
      <c r="J91" s="93"/>
      <c r="K91" s="131"/>
      <c r="L91" s="131"/>
      <c r="M91" s="93"/>
      <c r="N91" s="132"/>
      <c r="O91" s="93">
        <v>500</v>
      </c>
      <c r="P91" s="93"/>
      <c r="Q91" s="93"/>
      <c r="R91" s="93"/>
      <c r="S91" s="93"/>
      <c r="T91" s="93"/>
      <c r="U91" s="131">
        <f>V91+W91</f>
        <v>500</v>
      </c>
      <c r="V91" s="131">
        <v>0</v>
      </c>
      <c r="W91" s="131">
        <v>500</v>
      </c>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4"/>
      <c r="BQ91" s="154"/>
      <c r="BR91" s="154"/>
      <c r="BS91" s="154"/>
      <c r="BT91" s="154"/>
      <c r="BU91" s="154"/>
      <c r="BV91" s="154"/>
      <c r="BW91" s="154"/>
      <c r="BX91" s="154"/>
      <c r="BY91" s="154"/>
      <c r="BZ91" s="154"/>
      <c r="CA91" s="154"/>
      <c r="CB91" s="154"/>
      <c r="CC91" s="154"/>
      <c r="CD91" s="154"/>
      <c r="CE91" s="154"/>
      <c r="CF91" s="154"/>
      <c r="CG91" s="154"/>
      <c r="CH91" s="154"/>
      <c r="CI91" s="154"/>
      <c r="CJ91" s="154"/>
      <c r="CK91" s="154"/>
      <c r="CL91" s="154"/>
      <c r="CM91" s="154"/>
      <c r="CN91" s="154"/>
      <c r="CO91" s="154"/>
      <c r="CP91" s="154"/>
      <c r="CQ91" s="154"/>
      <c r="CR91" s="154"/>
      <c r="CS91" s="154"/>
      <c r="CT91" s="154"/>
      <c r="CU91" s="154"/>
      <c r="CV91" s="154"/>
      <c r="CW91" s="154"/>
      <c r="CX91" s="154"/>
      <c r="CY91" s="154"/>
      <c r="CZ91" s="154"/>
      <c r="DA91" s="154"/>
      <c r="DB91" s="154"/>
      <c r="DC91" s="154"/>
      <c r="DD91" s="154"/>
      <c r="DE91" s="154"/>
      <c r="DF91" s="154"/>
      <c r="DG91" s="154"/>
      <c r="DH91" s="154"/>
      <c r="DI91" s="154"/>
      <c r="DJ91" s="154"/>
      <c r="DK91" s="154"/>
      <c r="DL91" s="154"/>
      <c r="DM91" s="154"/>
      <c r="DN91" s="154"/>
      <c r="DO91" s="154"/>
      <c r="DP91" s="154"/>
      <c r="DQ91" s="154"/>
      <c r="DR91" s="154"/>
      <c r="DS91" s="154"/>
      <c r="DT91" s="154"/>
      <c r="DU91" s="154"/>
      <c r="DV91" s="154"/>
      <c r="DW91" s="154"/>
      <c r="DX91" s="154"/>
      <c r="DY91" s="154"/>
      <c r="DZ91" s="154"/>
      <c r="EA91" s="154"/>
      <c r="EB91" s="154"/>
      <c r="EC91" s="154"/>
      <c r="ED91" s="154"/>
      <c r="EE91" s="154"/>
      <c r="EF91" s="154"/>
      <c r="EG91" s="154"/>
      <c r="EH91" s="154"/>
      <c r="EI91" s="154"/>
      <c r="EJ91" s="154"/>
      <c r="EK91" s="154"/>
      <c r="EL91" s="154"/>
      <c r="EM91" s="154"/>
      <c r="EN91" s="154"/>
      <c r="EO91" s="154"/>
      <c r="EP91" s="154"/>
      <c r="EQ91" s="154"/>
      <c r="ER91" s="154"/>
      <c r="ES91" s="154"/>
      <c r="ET91" s="154"/>
      <c r="EU91" s="154"/>
      <c r="EV91" s="154"/>
      <c r="EW91" s="154"/>
      <c r="EX91" s="154"/>
      <c r="EY91" s="154"/>
      <c r="EZ91" s="154"/>
      <c r="FA91" s="154"/>
      <c r="FB91" s="154"/>
      <c r="FC91" s="154"/>
      <c r="FD91" s="154"/>
      <c r="FE91" s="154"/>
      <c r="FF91" s="154"/>
      <c r="FG91" s="154"/>
      <c r="FH91" s="154"/>
      <c r="FI91" s="154"/>
      <c r="FJ91" s="154"/>
      <c r="FK91" s="154"/>
      <c r="FL91" s="154"/>
      <c r="FM91" s="154"/>
      <c r="FN91" s="154"/>
      <c r="FO91" s="156"/>
      <c r="FP91" s="156"/>
      <c r="FQ91" s="156"/>
      <c r="FR91" s="156"/>
      <c r="FS91" s="156"/>
      <c r="FT91" s="156"/>
      <c r="FU91" s="156"/>
      <c r="FV91" s="156"/>
      <c r="FW91" s="156"/>
      <c r="FX91" s="156"/>
      <c r="FY91" s="156"/>
      <c r="FZ91" s="156"/>
      <c r="GA91" s="156"/>
      <c r="GB91" s="156"/>
      <c r="GC91" s="156"/>
      <c r="GD91" s="156"/>
      <c r="GE91" s="156"/>
      <c r="GF91" s="156"/>
      <c r="GG91" s="156"/>
      <c r="GH91" s="156"/>
      <c r="GI91" s="156"/>
      <c r="GJ91" s="156"/>
      <c r="GK91" s="156"/>
      <c r="GL91" s="156"/>
      <c r="GM91" s="156"/>
      <c r="GN91" s="156"/>
      <c r="GO91" s="156"/>
      <c r="GP91" s="156"/>
      <c r="GQ91" s="156"/>
      <c r="GR91" s="156"/>
      <c r="GS91" s="156"/>
      <c r="GT91" s="156"/>
      <c r="GU91" s="156"/>
      <c r="GV91" s="156"/>
      <c r="GW91" s="156"/>
      <c r="GX91" s="156"/>
      <c r="GY91" s="156"/>
      <c r="GZ91" s="156"/>
      <c r="HA91" s="156"/>
      <c r="HB91" s="156"/>
      <c r="HC91" s="156"/>
      <c r="HD91" s="156"/>
      <c r="HE91" s="156"/>
      <c r="HF91" s="156"/>
      <c r="HG91" s="156"/>
      <c r="HH91" s="156"/>
      <c r="HI91" s="156"/>
      <c r="HJ91" s="156"/>
      <c r="HK91" s="156"/>
      <c r="HL91" s="156"/>
      <c r="HM91" s="156"/>
      <c r="HN91" s="156"/>
      <c r="HO91" s="156"/>
      <c r="HP91" s="157"/>
      <c r="HQ91" s="157"/>
      <c r="HR91" s="157"/>
      <c r="HS91" s="157"/>
      <c r="HT91" s="157"/>
    </row>
    <row r="92" spans="1:228" s="3" customFormat="1" ht="91.5" customHeight="1">
      <c r="A92" s="111">
        <v>6</v>
      </c>
      <c r="B92" s="112" t="s">
        <v>217</v>
      </c>
      <c r="C92" s="112" t="s">
        <v>221</v>
      </c>
      <c r="D92" s="93"/>
      <c r="E92" s="93"/>
      <c r="F92" s="93"/>
      <c r="G92" s="93"/>
      <c r="H92" s="93"/>
      <c r="I92" s="93"/>
      <c r="J92" s="93"/>
      <c r="K92" s="131"/>
      <c r="L92" s="131"/>
      <c r="M92" s="93"/>
      <c r="N92" s="132"/>
      <c r="O92" s="93">
        <v>20</v>
      </c>
      <c r="P92" s="93"/>
      <c r="Q92" s="93"/>
      <c r="R92" s="93"/>
      <c r="S92" s="93"/>
      <c r="T92" s="93"/>
      <c r="U92" s="131">
        <f>V92+W92</f>
        <v>20</v>
      </c>
      <c r="V92" s="131">
        <v>0</v>
      </c>
      <c r="W92" s="131">
        <v>20</v>
      </c>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4"/>
      <c r="BH92" s="154"/>
      <c r="BI92" s="154"/>
      <c r="BJ92" s="154"/>
      <c r="BK92" s="154"/>
      <c r="BL92" s="154"/>
      <c r="BM92" s="154"/>
      <c r="BN92" s="154"/>
      <c r="BO92" s="154"/>
      <c r="BP92" s="154"/>
      <c r="BQ92" s="154"/>
      <c r="BR92" s="154"/>
      <c r="BS92" s="154"/>
      <c r="BT92" s="154"/>
      <c r="BU92" s="154"/>
      <c r="BV92" s="154"/>
      <c r="BW92" s="154"/>
      <c r="BX92" s="154"/>
      <c r="BY92" s="154"/>
      <c r="BZ92" s="154"/>
      <c r="CA92" s="154"/>
      <c r="CB92" s="154"/>
      <c r="CC92" s="154"/>
      <c r="CD92" s="154"/>
      <c r="CE92" s="154"/>
      <c r="CF92" s="154"/>
      <c r="CG92" s="154"/>
      <c r="CH92" s="154"/>
      <c r="CI92" s="154"/>
      <c r="CJ92" s="154"/>
      <c r="CK92" s="154"/>
      <c r="CL92" s="154"/>
      <c r="CM92" s="154"/>
      <c r="CN92" s="154"/>
      <c r="CO92" s="154"/>
      <c r="CP92" s="154"/>
      <c r="CQ92" s="154"/>
      <c r="CR92" s="154"/>
      <c r="CS92" s="154"/>
      <c r="CT92" s="154"/>
      <c r="CU92" s="154"/>
      <c r="CV92" s="154"/>
      <c r="CW92" s="154"/>
      <c r="CX92" s="154"/>
      <c r="CY92" s="154"/>
      <c r="CZ92" s="154"/>
      <c r="DA92" s="154"/>
      <c r="DB92" s="154"/>
      <c r="DC92" s="154"/>
      <c r="DD92" s="154"/>
      <c r="DE92" s="154"/>
      <c r="DF92" s="154"/>
      <c r="DG92" s="154"/>
      <c r="DH92" s="154"/>
      <c r="DI92" s="154"/>
      <c r="DJ92" s="154"/>
      <c r="DK92" s="154"/>
      <c r="DL92" s="154"/>
      <c r="DM92" s="154"/>
      <c r="DN92" s="154"/>
      <c r="DO92" s="154"/>
      <c r="DP92" s="154"/>
      <c r="DQ92" s="154"/>
      <c r="DR92" s="154"/>
      <c r="DS92" s="154"/>
      <c r="DT92" s="154"/>
      <c r="DU92" s="154"/>
      <c r="DV92" s="154"/>
      <c r="DW92" s="154"/>
      <c r="DX92" s="154"/>
      <c r="DY92" s="154"/>
      <c r="DZ92" s="154"/>
      <c r="EA92" s="154"/>
      <c r="EB92" s="154"/>
      <c r="EC92" s="154"/>
      <c r="ED92" s="154"/>
      <c r="EE92" s="154"/>
      <c r="EF92" s="154"/>
      <c r="EG92" s="154"/>
      <c r="EH92" s="154"/>
      <c r="EI92" s="154"/>
      <c r="EJ92" s="154"/>
      <c r="EK92" s="154"/>
      <c r="EL92" s="154"/>
      <c r="EM92" s="154"/>
      <c r="EN92" s="154"/>
      <c r="EO92" s="154"/>
      <c r="EP92" s="154"/>
      <c r="EQ92" s="154"/>
      <c r="ER92" s="154"/>
      <c r="ES92" s="154"/>
      <c r="ET92" s="154"/>
      <c r="EU92" s="154"/>
      <c r="EV92" s="154"/>
      <c r="EW92" s="154"/>
      <c r="EX92" s="154"/>
      <c r="EY92" s="154"/>
      <c r="EZ92" s="154"/>
      <c r="FA92" s="154"/>
      <c r="FB92" s="154"/>
      <c r="FC92" s="154"/>
      <c r="FD92" s="154"/>
      <c r="FE92" s="154"/>
      <c r="FF92" s="154"/>
      <c r="FG92" s="154"/>
      <c r="FH92" s="154"/>
      <c r="FI92" s="154"/>
      <c r="FJ92" s="154"/>
      <c r="FK92" s="154"/>
      <c r="FL92" s="154"/>
      <c r="FM92" s="154"/>
      <c r="FN92" s="154"/>
      <c r="FO92" s="156"/>
      <c r="FP92" s="156"/>
      <c r="FQ92" s="156"/>
      <c r="FR92" s="156"/>
      <c r="FS92" s="156"/>
      <c r="FT92" s="156"/>
      <c r="FU92" s="156"/>
      <c r="FV92" s="156"/>
      <c r="FW92" s="156"/>
      <c r="FX92" s="156"/>
      <c r="FY92" s="156"/>
      <c r="FZ92" s="156"/>
      <c r="GA92" s="156"/>
      <c r="GB92" s="156"/>
      <c r="GC92" s="156"/>
      <c r="GD92" s="156"/>
      <c r="GE92" s="156"/>
      <c r="GF92" s="156"/>
      <c r="GG92" s="156"/>
      <c r="GH92" s="156"/>
      <c r="GI92" s="156"/>
      <c r="GJ92" s="156"/>
      <c r="GK92" s="156"/>
      <c r="GL92" s="156"/>
      <c r="GM92" s="156"/>
      <c r="GN92" s="156"/>
      <c r="GO92" s="156"/>
      <c r="GP92" s="156"/>
      <c r="GQ92" s="156"/>
      <c r="GR92" s="156"/>
      <c r="GS92" s="156"/>
      <c r="GT92" s="156"/>
      <c r="GU92" s="156"/>
      <c r="GV92" s="156"/>
      <c r="GW92" s="156"/>
      <c r="GX92" s="156"/>
      <c r="GY92" s="156"/>
      <c r="GZ92" s="156"/>
      <c r="HA92" s="156"/>
      <c r="HB92" s="156"/>
      <c r="HC92" s="156"/>
      <c r="HD92" s="156"/>
      <c r="HE92" s="156"/>
      <c r="HF92" s="156"/>
      <c r="HG92" s="156"/>
      <c r="HH92" s="156"/>
      <c r="HI92" s="156"/>
      <c r="HJ92" s="156"/>
      <c r="HK92" s="156"/>
      <c r="HL92" s="156"/>
      <c r="HM92" s="156"/>
      <c r="HN92" s="156"/>
      <c r="HO92" s="156"/>
      <c r="HP92" s="157"/>
      <c r="HQ92" s="157"/>
      <c r="HR92" s="157"/>
      <c r="HS92" s="157"/>
      <c r="HT92" s="157"/>
    </row>
    <row r="93" spans="1:228" s="3" customFormat="1" ht="91.5" customHeight="1">
      <c r="A93" s="111">
        <v>7</v>
      </c>
      <c r="B93" s="112" t="s">
        <v>222</v>
      </c>
      <c r="C93" s="112" t="s">
        <v>223</v>
      </c>
      <c r="D93" s="93"/>
      <c r="E93" s="93"/>
      <c r="F93" s="93"/>
      <c r="G93" s="93"/>
      <c r="H93" s="93"/>
      <c r="I93" s="93"/>
      <c r="J93" s="93"/>
      <c r="K93" s="131"/>
      <c r="L93" s="131"/>
      <c r="M93" s="93"/>
      <c r="N93" s="132"/>
      <c r="O93" s="93">
        <v>30</v>
      </c>
      <c r="P93" s="93"/>
      <c r="Q93" s="93"/>
      <c r="R93" s="93"/>
      <c r="S93" s="93"/>
      <c r="T93" s="93"/>
      <c r="U93" s="131">
        <f>V93+W93</f>
        <v>30</v>
      </c>
      <c r="V93" s="131">
        <v>0</v>
      </c>
      <c r="W93" s="131">
        <v>30</v>
      </c>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54"/>
      <c r="BU93" s="154"/>
      <c r="BV93" s="154"/>
      <c r="BW93" s="154"/>
      <c r="BX93" s="154"/>
      <c r="BY93" s="154"/>
      <c r="BZ93" s="154"/>
      <c r="CA93" s="154"/>
      <c r="CB93" s="154"/>
      <c r="CC93" s="154"/>
      <c r="CD93" s="154"/>
      <c r="CE93" s="154"/>
      <c r="CF93" s="154"/>
      <c r="CG93" s="154"/>
      <c r="CH93" s="154"/>
      <c r="CI93" s="154"/>
      <c r="CJ93" s="154"/>
      <c r="CK93" s="154"/>
      <c r="CL93" s="154"/>
      <c r="CM93" s="154"/>
      <c r="CN93" s="154"/>
      <c r="CO93" s="154"/>
      <c r="CP93" s="154"/>
      <c r="CQ93" s="154"/>
      <c r="CR93" s="154"/>
      <c r="CS93" s="154"/>
      <c r="CT93" s="154"/>
      <c r="CU93" s="154"/>
      <c r="CV93" s="154"/>
      <c r="CW93" s="154"/>
      <c r="CX93" s="154"/>
      <c r="CY93" s="154"/>
      <c r="CZ93" s="154"/>
      <c r="DA93" s="154"/>
      <c r="DB93" s="154"/>
      <c r="DC93" s="154"/>
      <c r="DD93" s="154"/>
      <c r="DE93" s="154"/>
      <c r="DF93" s="154"/>
      <c r="DG93" s="154"/>
      <c r="DH93" s="154"/>
      <c r="DI93" s="154"/>
      <c r="DJ93" s="154"/>
      <c r="DK93" s="154"/>
      <c r="DL93" s="154"/>
      <c r="DM93" s="154"/>
      <c r="DN93" s="154"/>
      <c r="DO93" s="154"/>
      <c r="DP93" s="154"/>
      <c r="DQ93" s="154"/>
      <c r="DR93" s="154"/>
      <c r="DS93" s="154"/>
      <c r="DT93" s="154"/>
      <c r="DU93" s="154"/>
      <c r="DV93" s="154"/>
      <c r="DW93" s="154"/>
      <c r="DX93" s="154"/>
      <c r="DY93" s="154"/>
      <c r="DZ93" s="154"/>
      <c r="EA93" s="154"/>
      <c r="EB93" s="154"/>
      <c r="EC93" s="154"/>
      <c r="ED93" s="154"/>
      <c r="EE93" s="154"/>
      <c r="EF93" s="154"/>
      <c r="EG93" s="154"/>
      <c r="EH93" s="154"/>
      <c r="EI93" s="154"/>
      <c r="EJ93" s="154"/>
      <c r="EK93" s="154"/>
      <c r="EL93" s="154"/>
      <c r="EM93" s="154"/>
      <c r="EN93" s="154"/>
      <c r="EO93" s="154"/>
      <c r="EP93" s="154"/>
      <c r="EQ93" s="154"/>
      <c r="ER93" s="154"/>
      <c r="ES93" s="154"/>
      <c r="ET93" s="154"/>
      <c r="EU93" s="154"/>
      <c r="EV93" s="154"/>
      <c r="EW93" s="154"/>
      <c r="EX93" s="154"/>
      <c r="EY93" s="154"/>
      <c r="EZ93" s="154"/>
      <c r="FA93" s="154"/>
      <c r="FB93" s="154"/>
      <c r="FC93" s="154"/>
      <c r="FD93" s="154"/>
      <c r="FE93" s="154"/>
      <c r="FF93" s="154"/>
      <c r="FG93" s="154"/>
      <c r="FH93" s="154"/>
      <c r="FI93" s="154"/>
      <c r="FJ93" s="154"/>
      <c r="FK93" s="154"/>
      <c r="FL93" s="154"/>
      <c r="FM93" s="154"/>
      <c r="FN93" s="154"/>
      <c r="FO93" s="156"/>
      <c r="FP93" s="156"/>
      <c r="FQ93" s="156"/>
      <c r="FR93" s="156"/>
      <c r="FS93" s="156"/>
      <c r="FT93" s="156"/>
      <c r="FU93" s="156"/>
      <c r="FV93" s="156"/>
      <c r="FW93" s="156"/>
      <c r="FX93" s="156"/>
      <c r="FY93" s="156"/>
      <c r="FZ93" s="156"/>
      <c r="GA93" s="156"/>
      <c r="GB93" s="156"/>
      <c r="GC93" s="156"/>
      <c r="GD93" s="156"/>
      <c r="GE93" s="156"/>
      <c r="GF93" s="156"/>
      <c r="GG93" s="156"/>
      <c r="GH93" s="156"/>
      <c r="GI93" s="156"/>
      <c r="GJ93" s="156"/>
      <c r="GK93" s="156"/>
      <c r="GL93" s="156"/>
      <c r="GM93" s="156"/>
      <c r="GN93" s="156"/>
      <c r="GO93" s="156"/>
      <c r="GP93" s="156"/>
      <c r="GQ93" s="156"/>
      <c r="GR93" s="156"/>
      <c r="GS93" s="156"/>
      <c r="GT93" s="156"/>
      <c r="GU93" s="156"/>
      <c r="GV93" s="156"/>
      <c r="GW93" s="156"/>
      <c r="GX93" s="156"/>
      <c r="GY93" s="156"/>
      <c r="GZ93" s="156"/>
      <c r="HA93" s="156"/>
      <c r="HB93" s="156"/>
      <c r="HC93" s="156"/>
      <c r="HD93" s="156"/>
      <c r="HE93" s="156"/>
      <c r="HF93" s="156"/>
      <c r="HG93" s="156"/>
      <c r="HH93" s="156"/>
      <c r="HI93" s="156"/>
      <c r="HJ93" s="156"/>
      <c r="HK93" s="156"/>
      <c r="HL93" s="156"/>
      <c r="HM93" s="156"/>
      <c r="HN93" s="156"/>
      <c r="HO93" s="156"/>
      <c r="HP93" s="157"/>
      <c r="HQ93" s="157"/>
      <c r="HR93" s="157"/>
      <c r="HS93" s="157"/>
      <c r="HT93" s="157"/>
    </row>
    <row r="94" spans="1:228" s="3" customFormat="1" ht="91.5" customHeight="1">
      <c r="A94" s="111">
        <v>8</v>
      </c>
      <c r="B94" s="112" t="s">
        <v>224</v>
      </c>
      <c r="C94" s="112" t="s">
        <v>225</v>
      </c>
      <c r="D94" s="93"/>
      <c r="E94" s="93"/>
      <c r="F94" s="93"/>
      <c r="G94" s="93"/>
      <c r="H94" s="93"/>
      <c r="I94" s="93"/>
      <c r="J94" s="93"/>
      <c r="K94" s="131"/>
      <c r="L94" s="131"/>
      <c r="M94" s="93"/>
      <c r="N94" s="132">
        <v>50</v>
      </c>
      <c r="O94" s="93"/>
      <c r="P94" s="93"/>
      <c r="Q94" s="93"/>
      <c r="R94" s="93"/>
      <c r="S94" s="93"/>
      <c r="T94" s="93"/>
      <c r="U94" s="131">
        <f>V94+W94</f>
        <v>50</v>
      </c>
      <c r="V94" s="131">
        <v>0</v>
      </c>
      <c r="W94" s="131">
        <v>50</v>
      </c>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4"/>
      <c r="BR94" s="154"/>
      <c r="BS94" s="154"/>
      <c r="BT94" s="154"/>
      <c r="BU94" s="154"/>
      <c r="BV94" s="154"/>
      <c r="BW94" s="154"/>
      <c r="BX94" s="154"/>
      <c r="BY94" s="154"/>
      <c r="BZ94" s="154"/>
      <c r="CA94" s="154"/>
      <c r="CB94" s="154"/>
      <c r="CC94" s="154"/>
      <c r="CD94" s="154"/>
      <c r="CE94" s="154"/>
      <c r="CF94" s="154"/>
      <c r="CG94" s="154"/>
      <c r="CH94" s="154"/>
      <c r="CI94" s="154"/>
      <c r="CJ94" s="154"/>
      <c r="CK94" s="154"/>
      <c r="CL94" s="154"/>
      <c r="CM94" s="154"/>
      <c r="CN94" s="154"/>
      <c r="CO94" s="154"/>
      <c r="CP94" s="154"/>
      <c r="CQ94" s="154"/>
      <c r="CR94" s="154"/>
      <c r="CS94" s="154"/>
      <c r="CT94" s="154"/>
      <c r="CU94" s="154"/>
      <c r="CV94" s="154"/>
      <c r="CW94" s="154"/>
      <c r="CX94" s="154"/>
      <c r="CY94" s="154"/>
      <c r="CZ94" s="154"/>
      <c r="DA94" s="154"/>
      <c r="DB94" s="154"/>
      <c r="DC94" s="154"/>
      <c r="DD94" s="154"/>
      <c r="DE94" s="154"/>
      <c r="DF94" s="154"/>
      <c r="DG94" s="154"/>
      <c r="DH94" s="154"/>
      <c r="DI94" s="154"/>
      <c r="DJ94" s="154"/>
      <c r="DK94" s="154"/>
      <c r="DL94" s="154"/>
      <c r="DM94" s="154"/>
      <c r="DN94" s="154"/>
      <c r="DO94" s="154"/>
      <c r="DP94" s="154"/>
      <c r="DQ94" s="154"/>
      <c r="DR94" s="154"/>
      <c r="DS94" s="154"/>
      <c r="DT94" s="154"/>
      <c r="DU94" s="154"/>
      <c r="DV94" s="154"/>
      <c r="DW94" s="154"/>
      <c r="DX94" s="154"/>
      <c r="DY94" s="154"/>
      <c r="DZ94" s="154"/>
      <c r="EA94" s="154"/>
      <c r="EB94" s="154"/>
      <c r="EC94" s="154"/>
      <c r="ED94" s="154"/>
      <c r="EE94" s="154"/>
      <c r="EF94" s="154"/>
      <c r="EG94" s="154"/>
      <c r="EH94" s="154"/>
      <c r="EI94" s="154"/>
      <c r="EJ94" s="154"/>
      <c r="EK94" s="154"/>
      <c r="EL94" s="154"/>
      <c r="EM94" s="154"/>
      <c r="EN94" s="154"/>
      <c r="EO94" s="154"/>
      <c r="EP94" s="154"/>
      <c r="EQ94" s="154"/>
      <c r="ER94" s="154"/>
      <c r="ES94" s="154"/>
      <c r="ET94" s="154"/>
      <c r="EU94" s="154"/>
      <c r="EV94" s="154"/>
      <c r="EW94" s="154"/>
      <c r="EX94" s="154"/>
      <c r="EY94" s="154"/>
      <c r="EZ94" s="154"/>
      <c r="FA94" s="154"/>
      <c r="FB94" s="154"/>
      <c r="FC94" s="154"/>
      <c r="FD94" s="154"/>
      <c r="FE94" s="154"/>
      <c r="FF94" s="154"/>
      <c r="FG94" s="154"/>
      <c r="FH94" s="154"/>
      <c r="FI94" s="154"/>
      <c r="FJ94" s="154"/>
      <c r="FK94" s="154"/>
      <c r="FL94" s="154"/>
      <c r="FM94" s="154"/>
      <c r="FN94" s="154"/>
      <c r="FO94" s="156"/>
      <c r="FP94" s="156"/>
      <c r="FQ94" s="156"/>
      <c r="FR94" s="156"/>
      <c r="FS94" s="156"/>
      <c r="FT94" s="156"/>
      <c r="FU94" s="156"/>
      <c r="FV94" s="156"/>
      <c r="FW94" s="156"/>
      <c r="FX94" s="156"/>
      <c r="FY94" s="156"/>
      <c r="FZ94" s="156"/>
      <c r="GA94" s="156"/>
      <c r="GB94" s="156"/>
      <c r="GC94" s="156"/>
      <c r="GD94" s="156"/>
      <c r="GE94" s="156"/>
      <c r="GF94" s="156"/>
      <c r="GG94" s="156"/>
      <c r="GH94" s="156"/>
      <c r="GI94" s="156"/>
      <c r="GJ94" s="156"/>
      <c r="GK94" s="156"/>
      <c r="GL94" s="156"/>
      <c r="GM94" s="156"/>
      <c r="GN94" s="156"/>
      <c r="GO94" s="156"/>
      <c r="GP94" s="156"/>
      <c r="GQ94" s="156"/>
      <c r="GR94" s="156"/>
      <c r="GS94" s="156"/>
      <c r="GT94" s="156"/>
      <c r="GU94" s="156"/>
      <c r="GV94" s="156"/>
      <c r="GW94" s="156"/>
      <c r="GX94" s="156"/>
      <c r="GY94" s="156"/>
      <c r="GZ94" s="156"/>
      <c r="HA94" s="156"/>
      <c r="HB94" s="156"/>
      <c r="HC94" s="156"/>
      <c r="HD94" s="156"/>
      <c r="HE94" s="156"/>
      <c r="HF94" s="156"/>
      <c r="HG94" s="156"/>
      <c r="HH94" s="156"/>
      <c r="HI94" s="156"/>
      <c r="HJ94" s="156"/>
      <c r="HK94" s="156"/>
      <c r="HL94" s="156"/>
      <c r="HM94" s="156"/>
      <c r="HN94" s="156"/>
      <c r="HO94" s="156"/>
      <c r="HP94" s="157"/>
      <c r="HQ94" s="157"/>
      <c r="HR94" s="157"/>
      <c r="HS94" s="157"/>
      <c r="HT94" s="157"/>
    </row>
    <row r="95" spans="1:228" s="3" customFormat="1" ht="91.5" customHeight="1">
      <c r="A95" s="35">
        <v>4</v>
      </c>
      <c r="B95" s="36" t="s">
        <v>226</v>
      </c>
      <c r="C95" s="37"/>
      <c r="D95" s="113"/>
      <c r="E95" s="113"/>
      <c r="F95" s="113"/>
      <c r="G95" s="113"/>
      <c r="H95" s="113"/>
      <c r="I95" s="113"/>
      <c r="J95" s="113"/>
      <c r="K95" s="113"/>
      <c r="L95" s="113"/>
      <c r="M95" s="113"/>
      <c r="N95" s="133">
        <f aca="true" t="shared" si="9" ref="N95:Z95">N96</f>
        <v>340</v>
      </c>
      <c r="O95" s="113">
        <f t="shared" si="9"/>
        <v>0</v>
      </c>
      <c r="P95" s="113">
        <f t="shared" si="9"/>
        <v>0</v>
      </c>
      <c r="Q95" s="113">
        <f t="shared" si="9"/>
        <v>0</v>
      </c>
      <c r="R95" s="113">
        <f t="shared" si="9"/>
        <v>0</v>
      </c>
      <c r="S95" s="113">
        <f t="shared" si="9"/>
        <v>0</v>
      </c>
      <c r="T95" s="113">
        <f t="shared" si="9"/>
        <v>0</v>
      </c>
      <c r="U95" s="113">
        <f t="shared" si="9"/>
        <v>340</v>
      </c>
      <c r="V95" s="113">
        <f t="shared" si="9"/>
        <v>340</v>
      </c>
      <c r="W95" s="113">
        <f t="shared" si="9"/>
        <v>0</v>
      </c>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c r="BR95" s="154"/>
      <c r="BS95" s="154"/>
      <c r="BT95" s="154"/>
      <c r="BU95" s="154"/>
      <c r="BV95" s="154"/>
      <c r="BW95" s="154"/>
      <c r="BX95" s="154"/>
      <c r="BY95" s="154"/>
      <c r="BZ95" s="154"/>
      <c r="CA95" s="154"/>
      <c r="CB95" s="154"/>
      <c r="CC95" s="154"/>
      <c r="CD95" s="154"/>
      <c r="CE95" s="154"/>
      <c r="CF95" s="154"/>
      <c r="CG95" s="154"/>
      <c r="CH95" s="154"/>
      <c r="CI95" s="154"/>
      <c r="CJ95" s="154"/>
      <c r="CK95" s="154"/>
      <c r="CL95" s="154"/>
      <c r="CM95" s="154"/>
      <c r="CN95" s="154"/>
      <c r="CO95" s="154"/>
      <c r="CP95" s="154"/>
      <c r="CQ95" s="154"/>
      <c r="CR95" s="154"/>
      <c r="CS95" s="154"/>
      <c r="CT95" s="154"/>
      <c r="CU95" s="154"/>
      <c r="CV95" s="154"/>
      <c r="CW95" s="154"/>
      <c r="CX95" s="154"/>
      <c r="CY95" s="154"/>
      <c r="CZ95" s="154"/>
      <c r="DA95" s="154"/>
      <c r="DB95" s="154"/>
      <c r="DC95" s="154"/>
      <c r="DD95" s="154"/>
      <c r="DE95" s="154"/>
      <c r="DF95" s="154"/>
      <c r="DG95" s="154"/>
      <c r="DH95" s="154"/>
      <c r="DI95" s="154"/>
      <c r="DJ95" s="154"/>
      <c r="DK95" s="154"/>
      <c r="DL95" s="154"/>
      <c r="DM95" s="154"/>
      <c r="DN95" s="154"/>
      <c r="DO95" s="154"/>
      <c r="DP95" s="154"/>
      <c r="DQ95" s="154"/>
      <c r="DR95" s="154"/>
      <c r="DS95" s="154"/>
      <c r="DT95" s="154"/>
      <c r="DU95" s="154"/>
      <c r="DV95" s="154"/>
      <c r="DW95" s="154"/>
      <c r="DX95" s="154"/>
      <c r="DY95" s="154"/>
      <c r="DZ95" s="154"/>
      <c r="EA95" s="154"/>
      <c r="EB95" s="154"/>
      <c r="EC95" s="154"/>
      <c r="ED95" s="154"/>
      <c r="EE95" s="154"/>
      <c r="EF95" s="154"/>
      <c r="EG95" s="154"/>
      <c r="EH95" s="154"/>
      <c r="EI95" s="154"/>
      <c r="EJ95" s="154"/>
      <c r="EK95" s="154"/>
      <c r="EL95" s="154"/>
      <c r="EM95" s="154"/>
      <c r="EN95" s="154"/>
      <c r="EO95" s="154"/>
      <c r="EP95" s="154"/>
      <c r="EQ95" s="154"/>
      <c r="ER95" s="154"/>
      <c r="ES95" s="154"/>
      <c r="ET95" s="154"/>
      <c r="EU95" s="154"/>
      <c r="EV95" s="154"/>
      <c r="EW95" s="154"/>
      <c r="EX95" s="154"/>
      <c r="EY95" s="154"/>
      <c r="EZ95" s="154"/>
      <c r="FA95" s="154"/>
      <c r="FB95" s="154"/>
      <c r="FC95" s="154"/>
      <c r="FD95" s="154"/>
      <c r="FE95" s="154"/>
      <c r="FF95" s="154"/>
      <c r="FG95" s="154"/>
      <c r="FH95" s="154"/>
      <c r="FI95" s="154"/>
      <c r="FJ95" s="154"/>
      <c r="FK95" s="154"/>
      <c r="FL95" s="154"/>
      <c r="FM95" s="154"/>
      <c r="FN95" s="154"/>
      <c r="FO95" s="156"/>
      <c r="FP95" s="156"/>
      <c r="FQ95" s="156"/>
      <c r="FR95" s="156"/>
      <c r="FS95" s="156"/>
      <c r="FT95" s="156"/>
      <c r="FU95" s="156"/>
      <c r="FV95" s="156"/>
      <c r="FW95" s="156"/>
      <c r="FX95" s="156"/>
      <c r="FY95" s="156"/>
      <c r="FZ95" s="156"/>
      <c r="GA95" s="156"/>
      <c r="GB95" s="156"/>
      <c r="GC95" s="156"/>
      <c r="GD95" s="156"/>
      <c r="GE95" s="156"/>
      <c r="GF95" s="156"/>
      <c r="GG95" s="156"/>
      <c r="GH95" s="156"/>
      <c r="GI95" s="156"/>
      <c r="GJ95" s="156"/>
      <c r="GK95" s="156"/>
      <c r="GL95" s="156"/>
      <c r="GM95" s="156"/>
      <c r="GN95" s="156"/>
      <c r="GO95" s="156"/>
      <c r="GP95" s="156"/>
      <c r="GQ95" s="156"/>
      <c r="GR95" s="156"/>
      <c r="GS95" s="156"/>
      <c r="GT95" s="156"/>
      <c r="GU95" s="156"/>
      <c r="GV95" s="156"/>
      <c r="GW95" s="156"/>
      <c r="GX95" s="156"/>
      <c r="GY95" s="156"/>
      <c r="GZ95" s="156"/>
      <c r="HA95" s="156"/>
      <c r="HB95" s="156"/>
      <c r="HC95" s="156"/>
      <c r="HD95" s="156"/>
      <c r="HE95" s="156"/>
      <c r="HF95" s="156"/>
      <c r="HG95" s="156"/>
      <c r="HH95" s="156"/>
      <c r="HI95" s="156"/>
      <c r="HJ95" s="156"/>
      <c r="HK95" s="156"/>
      <c r="HL95" s="156"/>
      <c r="HM95" s="156"/>
      <c r="HN95" s="156"/>
      <c r="HO95" s="156"/>
      <c r="HP95" s="157"/>
      <c r="HQ95" s="157"/>
      <c r="HR95" s="157"/>
      <c r="HS95" s="157"/>
      <c r="HT95" s="157"/>
    </row>
    <row r="96" spans="1:228" s="3" customFormat="1" ht="82.5" customHeight="1">
      <c r="A96" s="114">
        <v>1</v>
      </c>
      <c r="B96" s="112" t="s">
        <v>227</v>
      </c>
      <c r="C96" s="115" t="s">
        <v>228</v>
      </c>
      <c r="D96" s="93"/>
      <c r="E96" s="93"/>
      <c r="F96" s="93"/>
      <c r="G96" s="93"/>
      <c r="H96" s="93"/>
      <c r="I96" s="93"/>
      <c r="J96" s="93"/>
      <c r="K96" s="131"/>
      <c r="L96" s="131"/>
      <c r="M96" s="93"/>
      <c r="N96" s="79">
        <v>340</v>
      </c>
      <c r="O96" s="93"/>
      <c r="P96" s="93"/>
      <c r="Q96" s="93"/>
      <c r="R96" s="93"/>
      <c r="S96" s="93"/>
      <c r="T96" s="93"/>
      <c r="U96" s="131">
        <v>340</v>
      </c>
      <c r="V96" s="131">
        <v>340</v>
      </c>
      <c r="W96" s="93">
        <v>0</v>
      </c>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4"/>
      <c r="BR96" s="154"/>
      <c r="BS96" s="154"/>
      <c r="BT96" s="154"/>
      <c r="BU96" s="154"/>
      <c r="BV96" s="154"/>
      <c r="BW96" s="154"/>
      <c r="BX96" s="154"/>
      <c r="BY96" s="154"/>
      <c r="BZ96" s="154"/>
      <c r="CA96" s="154"/>
      <c r="CB96" s="154"/>
      <c r="CC96" s="154"/>
      <c r="CD96" s="154"/>
      <c r="CE96" s="154"/>
      <c r="CF96" s="154"/>
      <c r="CG96" s="154"/>
      <c r="CH96" s="154"/>
      <c r="CI96" s="154"/>
      <c r="CJ96" s="154"/>
      <c r="CK96" s="154"/>
      <c r="CL96" s="154"/>
      <c r="CM96" s="154"/>
      <c r="CN96" s="154"/>
      <c r="CO96" s="154"/>
      <c r="CP96" s="154"/>
      <c r="CQ96" s="154"/>
      <c r="CR96" s="154"/>
      <c r="CS96" s="154"/>
      <c r="CT96" s="154"/>
      <c r="CU96" s="154"/>
      <c r="CV96" s="154"/>
      <c r="CW96" s="154"/>
      <c r="CX96" s="154"/>
      <c r="CY96" s="154"/>
      <c r="CZ96" s="154"/>
      <c r="DA96" s="154"/>
      <c r="DB96" s="154"/>
      <c r="DC96" s="154"/>
      <c r="DD96" s="154"/>
      <c r="DE96" s="154"/>
      <c r="DF96" s="154"/>
      <c r="DG96" s="154"/>
      <c r="DH96" s="154"/>
      <c r="DI96" s="154"/>
      <c r="DJ96" s="154"/>
      <c r="DK96" s="154"/>
      <c r="DL96" s="154"/>
      <c r="DM96" s="154"/>
      <c r="DN96" s="154"/>
      <c r="DO96" s="154"/>
      <c r="DP96" s="154"/>
      <c r="DQ96" s="154"/>
      <c r="DR96" s="154"/>
      <c r="DS96" s="154"/>
      <c r="DT96" s="154"/>
      <c r="DU96" s="154"/>
      <c r="DV96" s="154"/>
      <c r="DW96" s="154"/>
      <c r="DX96" s="154"/>
      <c r="DY96" s="154"/>
      <c r="DZ96" s="154"/>
      <c r="EA96" s="154"/>
      <c r="EB96" s="154"/>
      <c r="EC96" s="154"/>
      <c r="ED96" s="154"/>
      <c r="EE96" s="154"/>
      <c r="EF96" s="154"/>
      <c r="EG96" s="154"/>
      <c r="EH96" s="154"/>
      <c r="EI96" s="154"/>
      <c r="EJ96" s="154"/>
      <c r="EK96" s="154"/>
      <c r="EL96" s="154"/>
      <c r="EM96" s="154"/>
      <c r="EN96" s="154"/>
      <c r="EO96" s="154"/>
      <c r="EP96" s="154"/>
      <c r="EQ96" s="154"/>
      <c r="ER96" s="154"/>
      <c r="ES96" s="154"/>
      <c r="ET96" s="154"/>
      <c r="EU96" s="154"/>
      <c r="EV96" s="154"/>
      <c r="EW96" s="154"/>
      <c r="EX96" s="154"/>
      <c r="EY96" s="154"/>
      <c r="EZ96" s="154"/>
      <c r="FA96" s="154"/>
      <c r="FB96" s="154"/>
      <c r="FC96" s="154"/>
      <c r="FD96" s="154"/>
      <c r="FE96" s="154"/>
      <c r="FF96" s="154"/>
      <c r="FG96" s="154"/>
      <c r="FH96" s="154"/>
      <c r="FI96" s="154"/>
      <c r="FJ96" s="154"/>
      <c r="FK96" s="154"/>
      <c r="FL96" s="154"/>
      <c r="FM96" s="154"/>
      <c r="FN96" s="154"/>
      <c r="FO96" s="156"/>
      <c r="FP96" s="156"/>
      <c r="FQ96" s="156"/>
      <c r="FR96" s="156"/>
      <c r="FS96" s="156"/>
      <c r="FT96" s="156"/>
      <c r="FU96" s="156"/>
      <c r="FV96" s="156"/>
      <c r="FW96" s="156"/>
      <c r="FX96" s="156"/>
      <c r="FY96" s="156"/>
      <c r="FZ96" s="156"/>
      <c r="GA96" s="156"/>
      <c r="GB96" s="156"/>
      <c r="GC96" s="156"/>
      <c r="GD96" s="156"/>
      <c r="GE96" s="156"/>
      <c r="GF96" s="156"/>
      <c r="GG96" s="156"/>
      <c r="GH96" s="156"/>
      <c r="GI96" s="156"/>
      <c r="GJ96" s="156"/>
      <c r="GK96" s="156"/>
      <c r="GL96" s="156"/>
      <c r="GM96" s="156"/>
      <c r="GN96" s="156"/>
      <c r="GO96" s="156"/>
      <c r="GP96" s="156"/>
      <c r="GQ96" s="156"/>
      <c r="GR96" s="156"/>
      <c r="GS96" s="156"/>
      <c r="GT96" s="156"/>
      <c r="GU96" s="156"/>
      <c r="GV96" s="156"/>
      <c r="GW96" s="156"/>
      <c r="GX96" s="156"/>
      <c r="GY96" s="156"/>
      <c r="GZ96" s="156"/>
      <c r="HA96" s="156"/>
      <c r="HB96" s="156"/>
      <c r="HC96" s="156"/>
      <c r="HD96" s="156"/>
      <c r="HE96" s="156"/>
      <c r="HF96" s="156"/>
      <c r="HG96" s="156"/>
      <c r="HH96" s="156"/>
      <c r="HI96" s="156"/>
      <c r="HJ96" s="156"/>
      <c r="HK96" s="156"/>
      <c r="HL96" s="156"/>
      <c r="HM96" s="156"/>
      <c r="HN96" s="156"/>
      <c r="HO96" s="156"/>
      <c r="HP96" s="157"/>
      <c r="HQ96" s="157"/>
      <c r="HR96" s="157"/>
      <c r="HS96" s="157"/>
      <c r="HT96" s="157"/>
    </row>
    <row r="97" spans="1:23" s="6" customFormat="1" ht="60" customHeight="1">
      <c r="A97" s="107">
        <v>5</v>
      </c>
      <c r="B97" s="108" t="s">
        <v>229</v>
      </c>
      <c r="C97" s="116"/>
      <c r="D97" s="84">
        <f aca="true" t="shared" si="10" ref="D97:V97">SUM(D98:D120)</f>
        <v>0</v>
      </c>
      <c r="E97" s="84">
        <f t="shared" si="10"/>
        <v>3751.31</v>
      </c>
      <c r="F97" s="84">
        <f t="shared" si="10"/>
        <v>0</v>
      </c>
      <c r="G97" s="84">
        <f t="shared" si="10"/>
        <v>0</v>
      </c>
      <c r="H97" s="84">
        <f t="shared" si="10"/>
        <v>0</v>
      </c>
      <c r="I97" s="84">
        <f t="shared" si="10"/>
        <v>0</v>
      </c>
      <c r="J97" s="84">
        <f t="shared" si="10"/>
        <v>0</v>
      </c>
      <c r="K97" s="84">
        <f t="shared" si="10"/>
        <v>3751.31</v>
      </c>
      <c r="L97" s="84">
        <f t="shared" si="10"/>
        <v>854</v>
      </c>
      <c r="M97" s="84">
        <f t="shared" si="10"/>
        <v>2897.31</v>
      </c>
      <c r="N97" s="134">
        <f t="shared" si="10"/>
        <v>1467.47</v>
      </c>
      <c r="O97" s="84">
        <f t="shared" si="10"/>
        <v>2016</v>
      </c>
      <c r="P97" s="84">
        <f t="shared" si="10"/>
        <v>0</v>
      </c>
      <c r="Q97" s="84">
        <f t="shared" si="10"/>
        <v>0</v>
      </c>
      <c r="R97" s="84">
        <f t="shared" si="10"/>
        <v>0</v>
      </c>
      <c r="S97" s="84">
        <f t="shared" si="10"/>
        <v>0</v>
      </c>
      <c r="T97" s="84">
        <f t="shared" si="10"/>
        <v>0</v>
      </c>
      <c r="U97" s="84">
        <f t="shared" si="10"/>
        <v>3483.47</v>
      </c>
      <c r="V97" s="84">
        <f t="shared" si="10"/>
        <v>851.02</v>
      </c>
      <c r="W97" s="84">
        <f aca="true" t="shared" si="11" ref="W97:W120">U97-V97</f>
        <v>2632.45</v>
      </c>
    </row>
    <row r="98" spans="1:229" s="4" customFormat="1" ht="108.75" customHeight="1">
      <c r="A98" s="46">
        <v>1</v>
      </c>
      <c r="B98" s="47" t="s">
        <v>230</v>
      </c>
      <c r="C98" s="117" t="s">
        <v>231</v>
      </c>
      <c r="D98" s="118"/>
      <c r="E98" s="89">
        <v>1270</v>
      </c>
      <c r="F98" s="89"/>
      <c r="G98" s="89"/>
      <c r="H98" s="89"/>
      <c r="I98" s="89"/>
      <c r="J98" s="89"/>
      <c r="K98" s="135">
        <f aca="true" t="shared" si="12" ref="K98:K106">SUM(D98:J98)</f>
        <v>1270</v>
      </c>
      <c r="L98" s="90">
        <v>300</v>
      </c>
      <c r="M98" s="136">
        <f>K98-L98</f>
        <v>970</v>
      </c>
      <c r="N98" s="129"/>
      <c r="O98" s="89">
        <v>0</v>
      </c>
      <c r="P98" s="89"/>
      <c r="Q98" s="89"/>
      <c r="R98" s="89"/>
      <c r="S98" s="89"/>
      <c r="T98" s="89"/>
      <c r="U98" s="84">
        <f>N98+O98+P98+Q98+R98+S98+T98</f>
        <v>0</v>
      </c>
      <c r="V98" s="90">
        <v>0</v>
      </c>
      <c r="W98" s="84">
        <f t="shared" si="11"/>
        <v>0</v>
      </c>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85"/>
      <c r="GC98" s="98"/>
      <c r="GD98" s="98"/>
      <c r="GE98" s="98"/>
      <c r="GF98" s="98"/>
      <c r="GG98" s="98"/>
      <c r="GH98" s="98"/>
      <c r="GI98" s="98"/>
      <c r="GJ98" s="98"/>
      <c r="GK98" s="98"/>
      <c r="GL98" s="98"/>
      <c r="GM98" s="98"/>
      <c r="GN98" s="98"/>
      <c r="GO98" s="99"/>
      <c r="GP98" s="99"/>
      <c r="GQ98" s="99"/>
      <c r="GR98" s="99"/>
      <c r="GS98" s="99"/>
      <c r="GT98" s="99"/>
      <c r="GU98" s="99"/>
      <c r="GV98" s="99"/>
      <c r="GW98" s="99"/>
      <c r="GX98" s="99"/>
      <c r="GY98" s="99"/>
      <c r="GZ98" s="99"/>
      <c r="HA98" s="99"/>
      <c r="HB98" s="99"/>
      <c r="HC98" s="99"/>
      <c r="HD98" s="99"/>
      <c r="HE98" s="99"/>
      <c r="HF98" s="99"/>
      <c r="HG98" s="99"/>
      <c r="HH98" s="99"/>
      <c r="HI98" s="99"/>
      <c r="HJ98" s="99"/>
      <c r="HK98" s="99"/>
      <c r="HL98" s="99"/>
      <c r="HM98" s="99"/>
      <c r="HN98" s="99"/>
      <c r="HO98" s="99"/>
      <c r="HP98" s="100"/>
      <c r="HQ98" s="100"/>
      <c r="HR98" s="100"/>
      <c r="HS98" s="100"/>
      <c r="HT98" s="100"/>
      <c r="HU98" s="100"/>
    </row>
    <row r="99" spans="1:229" s="4" customFormat="1" ht="54" customHeight="1">
      <c r="A99" s="46">
        <v>2</v>
      </c>
      <c r="B99" s="47" t="s">
        <v>232</v>
      </c>
      <c r="C99" s="117" t="s">
        <v>233</v>
      </c>
      <c r="D99" s="118"/>
      <c r="E99" s="89">
        <v>1100</v>
      </c>
      <c r="F99" s="89"/>
      <c r="G99" s="89"/>
      <c r="H99" s="89"/>
      <c r="I99" s="89"/>
      <c r="J99" s="89"/>
      <c r="K99" s="135">
        <f t="shared" si="12"/>
        <v>1100</v>
      </c>
      <c r="L99" s="90">
        <v>400</v>
      </c>
      <c r="M99" s="136">
        <f>K99-L99</f>
        <v>700</v>
      </c>
      <c r="N99" s="129"/>
      <c r="O99" s="89">
        <v>0</v>
      </c>
      <c r="P99" s="89"/>
      <c r="Q99" s="89"/>
      <c r="R99" s="89"/>
      <c r="S99" s="89"/>
      <c r="T99" s="89"/>
      <c r="U99" s="84">
        <f>N99+O99+P99+Q99+R99+S99+T99</f>
        <v>0</v>
      </c>
      <c r="V99" s="90">
        <v>0</v>
      </c>
      <c r="W99" s="84">
        <f t="shared" si="11"/>
        <v>0</v>
      </c>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c r="FH99" s="85"/>
      <c r="FI99" s="85"/>
      <c r="FJ99" s="85"/>
      <c r="FK99" s="85"/>
      <c r="FL99" s="85"/>
      <c r="FM99" s="85"/>
      <c r="FN99" s="85"/>
      <c r="FO99" s="85"/>
      <c r="FP99" s="85"/>
      <c r="FQ99" s="85"/>
      <c r="FR99" s="85"/>
      <c r="FS99" s="85"/>
      <c r="FT99" s="85"/>
      <c r="FU99" s="85"/>
      <c r="FV99" s="85"/>
      <c r="FW99" s="85"/>
      <c r="FX99" s="85"/>
      <c r="FY99" s="85"/>
      <c r="FZ99" s="85"/>
      <c r="GA99" s="85"/>
      <c r="GB99" s="85"/>
      <c r="GC99" s="98"/>
      <c r="GD99" s="98"/>
      <c r="GE99" s="98"/>
      <c r="GF99" s="98"/>
      <c r="GG99" s="98"/>
      <c r="GH99" s="98"/>
      <c r="GI99" s="98"/>
      <c r="GJ99" s="98"/>
      <c r="GK99" s="98"/>
      <c r="GL99" s="98"/>
      <c r="GM99" s="98"/>
      <c r="GN99" s="98"/>
      <c r="GO99" s="99"/>
      <c r="GP99" s="99"/>
      <c r="GQ99" s="99"/>
      <c r="GR99" s="99"/>
      <c r="GS99" s="99"/>
      <c r="GT99" s="99"/>
      <c r="GU99" s="99"/>
      <c r="GV99" s="99"/>
      <c r="GW99" s="99"/>
      <c r="GX99" s="99"/>
      <c r="GY99" s="99"/>
      <c r="GZ99" s="99"/>
      <c r="HA99" s="99"/>
      <c r="HB99" s="99"/>
      <c r="HC99" s="99"/>
      <c r="HD99" s="99"/>
      <c r="HE99" s="99"/>
      <c r="HF99" s="99"/>
      <c r="HG99" s="99"/>
      <c r="HH99" s="99"/>
      <c r="HI99" s="99"/>
      <c r="HJ99" s="99"/>
      <c r="HK99" s="99"/>
      <c r="HL99" s="99"/>
      <c r="HM99" s="99"/>
      <c r="HN99" s="99"/>
      <c r="HO99" s="99"/>
      <c r="HP99" s="100"/>
      <c r="HQ99" s="100"/>
      <c r="HR99" s="100"/>
      <c r="HS99" s="100"/>
      <c r="HT99" s="100"/>
      <c r="HU99" s="100"/>
    </row>
    <row r="100" spans="1:229" s="4" customFormat="1" ht="78.75" customHeight="1">
      <c r="A100" s="46">
        <v>3</v>
      </c>
      <c r="B100" s="47" t="s">
        <v>234</v>
      </c>
      <c r="C100" s="117" t="s">
        <v>235</v>
      </c>
      <c r="D100" s="118"/>
      <c r="E100" s="89">
        <v>120</v>
      </c>
      <c r="F100" s="89"/>
      <c r="G100" s="89"/>
      <c r="H100" s="89"/>
      <c r="I100" s="89"/>
      <c r="J100" s="89"/>
      <c r="K100" s="135">
        <f t="shared" si="12"/>
        <v>120</v>
      </c>
      <c r="L100" s="90">
        <v>0</v>
      </c>
      <c r="M100" s="136">
        <f>K100-L100</f>
        <v>120</v>
      </c>
      <c r="N100" s="129"/>
      <c r="O100" s="89">
        <v>0</v>
      </c>
      <c r="P100" s="89"/>
      <c r="Q100" s="89"/>
      <c r="R100" s="89"/>
      <c r="S100" s="89"/>
      <c r="T100" s="89"/>
      <c r="U100" s="84">
        <f>N100+O100+P100+Q100+R100+S100+T100</f>
        <v>0</v>
      </c>
      <c r="V100" s="90">
        <v>0</v>
      </c>
      <c r="W100" s="84">
        <f t="shared" si="11"/>
        <v>0</v>
      </c>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c r="EO100" s="85"/>
      <c r="EP100" s="85"/>
      <c r="EQ100" s="85"/>
      <c r="ER100" s="85"/>
      <c r="ES100" s="85"/>
      <c r="ET100" s="85"/>
      <c r="EU100" s="85"/>
      <c r="EV100" s="85"/>
      <c r="EW100" s="85"/>
      <c r="EX100" s="85"/>
      <c r="EY100" s="85"/>
      <c r="EZ100" s="85"/>
      <c r="FA100" s="85"/>
      <c r="FB100" s="85"/>
      <c r="FC100" s="85"/>
      <c r="FD100" s="85"/>
      <c r="FE100" s="85"/>
      <c r="FF100" s="85"/>
      <c r="FG100" s="85"/>
      <c r="FH100" s="85"/>
      <c r="FI100" s="85"/>
      <c r="FJ100" s="85"/>
      <c r="FK100" s="85"/>
      <c r="FL100" s="85"/>
      <c r="FM100" s="85"/>
      <c r="FN100" s="85"/>
      <c r="FO100" s="85"/>
      <c r="FP100" s="85"/>
      <c r="FQ100" s="85"/>
      <c r="FR100" s="85"/>
      <c r="FS100" s="85"/>
      <c r="FT100" s="85"/>
      <c r="FU100" s="85"/>
      <c r="FV100" s="85"/>
      <c r="FW100" s="85"/>
      <c r="FX100" s="85"/>
      <c r="FY100" s="85"/>
      <c r="FZ100" s="85"/>
      <c r="GA100" s="85"/>
      <c r="GB100" s="85"/>
      <c r="GC100" s="98"/>
      <c r="GD100" s="98"/>
      <c r="GE100" s="98"/>
      <c r="GF100" s="98"/>
      <c r="GG100" s="98"/>
      <c r="GH100" s="98"/>
      <c r="GI100" s="98"/>
      <c r="GJ100" s="98"/>
      <c r="GK100" s="98"/>
      <c r="GL100" s="98"/>
      <c r="GM100" s="98"/>
      <c r="GN100" s="98"/>
      <c r="GO100" s="99"/>
      <c r="GP100" s="99"/>
      <c r="GQ100" s="99"/>
      <c r="GR100" s="99"/>
      <c r="GS100" s="99"/>
      <c r="GT100" s="99"/>
      <c r="GU100" s="99"/>
      <c r="GV100" s="99"/>
      <c r="GW100" s="99"/>
      <c r="GX100" s="99"/>
      <c r="GY100" s="99"/>
      <c r="GZ100" s="99"/>
      <c r="HA100" s="99"/>
      <c r="HB100" s="99"/>
      <c r="HC100" s="99"/>
      <c r="HD100" s="99"/>
      <c r="HE100" s="99"/>
      <c r="HF100" s="99"/>
      <c r="HG100" s="99"/>
      <c r="HH100" s="99"/>
      <c r="HI100" s="99"/>
      <c r="HJ100" s="99"/>
      <c r="HK100" s="99"/>
      <c r="HL100" s="99"/>
      <c r="HM100" s="99"/>
      <c r="HN100" s="99"/>
      <c r="HO100" s="99"/>
      <c r="HP100" s="100"/>
      <c r="HQ100" s="100"/>
      <c r="HR100" s="100"/>
      <c r="HS100" s="100"/>
      <c r="HT100" s="100"/>
      <c r="HU100" s="100"/>
    </row>
    <row r="101" spans="1:229" s="4" customFormat="1" ht="60" customHeight="1">
      <c r="A101" s="46">
        <v>4</v>
      </c>
      <c r="B101" s="119" t="s">
        <v>236</v>
      </c>
      <c r="C101" s="47" t="s">
        <v>237</v>
      </c>
      <c r="D101" s="118"/>
      <c r="E101" s="120">
        <v>751.31</v>
      </c>
      <c r="F101" s="90"/>
      <c r="G101" s="90"/>
      <c r="H101" s="90"/>
      <c r="I101" s="90"/>
      <c r="J101" s="90"/>
      <c r="K101" s="42">
        <f t="shared" si="12"/>
        <v>751.31</v>
      </c>
      <c r="L101" s="90">
        <v>150</v>
      </c>
      <c r="M101" s="136">
        <f>K101-L101</f>
        <v>601.31</v>
      </c>
      <c r="N101" s="129">
        <v>1102.31</v>
      </c>
      <c r="O101" s="120"/>
      <c r="P101" s="90"/>
      <c r="Q101" s="90"/>
      <c r="R101" s="90"/>
      <c r="S101" s="90"/>
      <c r="T101" s="90"/>
      <c r="U101" s="84">
        <v>1102.31</v>
      </c>
      <c r="V101" s="90">
        <v>575.3</v>
      </c>
      <c r="W101" s="84">
        <f t="shared" si="11"/>
        <v>527.01</v>
      </c>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c r="FW101" s="85"/>
      <c r="FX101" s="85"/>
      <c r="FY101" s="85"/>
      <c r="FZ101" s="85"/>
      <c r="GA101" s="85"/>
      <c r="GB101" s="85"/>
      <c r="GC101" s="98"/>
      <c r="GD101" s="98"/>
      <c r="GE101" s="98"/>
      <c r="GF101" s="98"/>
      <c r="GG101" s="98"/>
      <c r="GH101" s="98"/>
      <c r="GI101" s="98"/>
      <c r="GJ101" s="98"/>
      <c r="GK101" s="98"/>
      <c r="GL101" s="98"/>
      <c r="GM101" s="98"/>
      <c r="GN101" s="98"/>
      <c r="GO101" s="99"/>
      <c r="GP101" s="99"/>
      <c r="GQ101" s="99"/>
      <c r="GR101" s="99"/>
      <c r="GS101" s="99"/>
      <c r="GT101" s="99"/>
      <c r="GU101" s="99"/>
      <c r="GV101" s="99"/>
      <c r="GW101" s="99"/>
      <c r="GX101" s="99"/>
      <c r="GY101" s="99"/>
      <c r="GZ101" s="99"/>
      <c r="HA101" s="99"/>
      <c r="HB101" s="99"/>
      <c r="HC101" s="99"/>
      <c r="HD101" s="99"/>
      <c r="HE101" s="99"/>
      <c r="HF101" s="99"/>
      <c r="HG101" s="99"/>
      <c r="HH101" s="99"/>
      <c r="HI101" s="99"/>
      <c r="HJ101" s="99"/>
      <c r="HK101" s="99"/>
      <c r="HL101" s="99"/>
      <c r="HM101" s="99"/>
      <c r="HN101" s="99"/>
      <c r="HO101" s="99"/>
      <c r="HP101" s="100"/>
      <c r="HQ101" s="100"/>
      <c r="HR101" s="100"/>
      <c r="HS101" s="100"/>
      <c r="HT101" s="100"/>
      <c r="HU101" s="100"/>
    </row>
    <row r="102" spans="1:229" s="4" customFormat="1" ht="77.25" customHeight="1">
      <c r="A102" s="46">
        <v>5</v>
      </c>
      <c r="B102" s="47" t="s">
        <v>238</v>
      </c>
      <c r="C102" s="117" t="s">
        <v>239</v>
      </c>
      <c r="D102" s="118"/>
      <c r="E102" s="89">
        <v>50</v>
      </c>
      <c r="F102" s="89"/>
      <c r="G102" s="89"/>
      <c r="H102" s="89"/>
      <c r="I102" s="89"/>
      <c r="J102" s="89"/>
      <c r="K102" s="135">
        <f t="shared" si="12"/>
        <v>50</v>
      </c>
      <c r="L102" s="90">
        <v>0</v>
      </c>
      <c r="M102" s="136">
        <f>K102-L102</f>
        <v>50</v>
      </c>
      <c r="N102" s="129"/>
      <c r="O102" s="89">
        <v>0</v>
      </c>
      <c r="P102" s="89"/>
      <c r="Q102" s="89"/>
      <c r="R102" s="89"/>
      <c r="S102" s="89"/>
      <c r="T102" s="89"/>
      <c r="U102" s="84">
        <f aca="true" t="shared" si="13" ref="U102:U120">N102+O102+P102+Q102+R102+S102+T102</f>
        <v>0</v>
      </c>
      <c r="V102" s="90">
        <v>0</v>
      </c>
      <c r="W102" s="84">
        <f t="shared" si="11"/>
        <v>0</v>
      </c>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c r="FA102" s="85"/>
      <c r="FB102" s="85"/>
      <c r="FC102" s="85"/>
      <c r="FD102" s="85"/>
      <c r="FE102" s="85"/>
      <c r="FF102" s="85"/>
      <c r="FG102" s="85"/>
      <c r="FH102" s="85"/>
      <c r="FI102" s="85"/>
      <c r="FJ102" s="85"/>
      <c r="FK102" s="85"/>
      <c r="FL102" s="85"/>
      <c r="FM102" s="85"/>
      <c r="FN102" s="85"/>
      <c r="FO102" s="85"/>
      <c r="FP102" s="85"/>
      <c r="FQ102" s="85"/>
      <c r="FR102" s="85"/>
      <c r="FS102" s="85"/>
      <c r="FT102" s="85"/>
      <c r="FU102" s="85"/>
      <c r="FV102" s="85"/>
      <c r="FW102" s="85"/>
      <c r="FX102" s="85"/>
      <c r="FY102" s="85"/>
      <c r="FZ102" s="85"/>
      <c r="GA102" s="85"/>
      <c r="GB102" s="85"/>
      <c r="GC102" s="98"/>
      <c r="GD102" s="98"/>
      <c r="GE102" s="98"/>
      <c r="GF102" s="98"/>
      <c r="GG102" s="98"/>
      <c r="GH102" s="98"/>
      <c r="GI102" s="98"/>
      <c r="GJ102" s="98"/>
      <c r="GK102" s="98"/>
      <c r="GL102" s="98"/>
      <c r="GM102" s="98"/>
      <c r="GN102" s="98"/>
      <c r="GO102" s="99"/>
      <c r="GP102" s="99"/>
      <c r="GQ102" s="99"/>
      <c r="GR102" s="99"/>
      <c r="GS102" s="99"/>
      <c r="GT102" s="99"/>
      <c r="GU102" s="99"/>
      <c r="GV102" s="99"/>
      <c r="GW102" s="99"/>
      <c r="GX102" s="99"/>
      <c r="GY102" s="99"/>
      <c r="GZ102" s="99"/>
      <c r="HA102" s="99"/>
      <c r="HB102" s="99"/>
      <c r="HC102" s="99"/>
      <c r="HD102" s="99"/>
      <c r="HE102" s="99"/>
      <c r="HF102" s="99"/>
      <c r="HG102" s="99"/>
      <c r="HH102" s="99"/>
      <c r="HI102" s="99"/>
      <c r="HJ102" s="99"/>
      <c r="HK102" s="99"/>
      <c r="HL102" s="99"/>
      <c r="HM102" s="99"/>
      <c r="HN102" s="99"/>
      <c r="HO102" s="99"/>
      <c r="HP102" s="100"/>
      <c r="HQ102" s="100"/>
      <c r="HR102" s="100"/>
      <c r="HS102" s="100"/>
      <c r="HT102" s="100"/>
      <c r="HU102" s="100"/>
    </row>
    <row r="103" spans="1:229" s="4" customFormat="1" ht="77.25" customHeight="1">
      <c r="A103" s="46">
        <v>6</v>
      </c>
      <c r="B103" s="47" t="s">
        <v>230</v>
      </c>
      <c r="C103" s="117" t="s">
        <v>240</v>
      </c>
      <c r="D103" s="118"/>
      <c r="E103" s="89">
        <v>200</v>
      </c>
      <c r="F103" s="89"/>
      <c r="G103" s="89"/>
      <c r="H103" s="89"/>
      <c r="I103" s="89"/>
      <c r="J103" s="89"/>
      <c r="K103" s="135">
        <f t="shared" si="12"/>
        <v>200</v>
      </c>
      <c r="L103" s="90">
        <v>0</v>
      </c>
      <c r="M103" s="136">
        <v>200</v>
      </c>
      <c r="N103" s="129"/>
      <c r="O103" s="89">
        <v>0</v>
      </c>
      <c r="P103" s="89"/>
      <c r="Q103" s="89"/>
      <c r="R103" s="89"/>
      <c r="S103" s="89"/>
      <c r="T103" s="89"/>
      <c r="U103" s="84">
        <f t="shared" si="13"/>
        <v>0</v>
      </c>
      <c r="V103" s="90">
        <v>0</v>
      </c>
      <c r="W103" s="84">
        <f t="shared" si="11"/>
        <v>0</v>
      </c>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85"/>
      <c r="FL103" s="85"/>
      <c r="FM103" s="85"/>
      <c r="FN103" s="85"/>
      <c r="FO103" s="85"/>
      <c r="FP103" s="85"/>
      <c r="FQ103" s="85"/>
      <c r="FR103" s="85"/>
      <c r="FS103" s="85"/>
      <c r="FT103" s="85"/>
      <c r="FU103" s="85"/>
      <c r="FV103" s="85"/>
      <c r="FW103" s="85"/>
      <c r="FX103" s="85"/>
      <c r="FY103" s="85"/>
      <c r="FZ103" s="85"/>
      <c r="GA103" s="85"/>
      <c r="GB103" s="85"/>
      <c r="GC103" s="98"/>
      <c r="GD103" s="98"/>
      <c r="GE103" s="98"/>
      <c r="GF103" s="98"/>
      <c r="GG103" s="98"/>
      <c r="GH103" s="98"/>
      <c r="GI103" s="98"/>
      <c r="GJ103" s="98"/>
      <c r="GK103" s="98"/>
      <c r="GL103" s="98"/>
      <c r="GM103" s="98"/>
      <c r="GN103" s="98"/>
      <c r="GO103" s="99"/>
      <c r="GP103" s="99"/>
      <c r="GQ103" s="99"/>
      <c r="GR103" s="99"/>
      <c r="GS103" s="99"/>
      <c r="GT103" s="99"/>
      <c r="GU103" s="99"/>
      <c r="GV103" s="99"/>
      <c r="GW103" s="99"/>
      <c r="GX103" s="99"/>
      <c r="GY103" s="99"/>
      <c r="GZ103" s="99"/>
      <c r="HA103" s="99"/>
      <c r="HB103" s="99"/>
      <c r="HC103" s="99"/>
      <c r="HD103" s="99"/>
      <c r="HE103" s="99"/>
      <c r="HF103" s="99"/>
      <c r="HG103" s="99"/>
      <c r="HH103" s="99"/>
      <c r="HI103" s="99"/>
      <c r="HJ103" s="99"/>
      <c r="HK103" s="99"/>
      <c r="HL103" s="99"/>
      <c r="HM103" s="99"/>
      <c r="HN103" s="99"/>
      <c r="HO103" s="99"/>
      <c r="HP103" s="100"/>
      <c r="HQ103" s="100"/>
      <c r="HR103" s="100"/>
      <c r="HS103" s="100"/>
      <c r="HT103" s="100"/>
      <c r="HU103" s="100"/>
    </row>
    <row r="104" spans="1:229" s="4" customFormat="1" ht="77.25" customHeight="1">
      <c r="A104" s="46">
        <v>7</v>
      </c>
      <c r="B104" s="47" t="s">
        <v>241</v>
      </c>
      <c r="C104" s="117" t="s">
        <v>240</v>
      </c>
      <c r="D104" s="118"/>
      <c r="E104" s="89">
        <v>120</v>
      </c>
      <c r="F104" s="89"/>
      <c r="G104" s="89"/>
      <c r="H104" s="89"/>
      <c r="I104" s="89"/>
      <c r="J104" s="89"/>
      <c r="K104" s="135">
        <f t="shared" si="12"/>
        <v>120</v>
      </c>
      <c r="L104" s="90">
        <v>0</v>
      </c>
      <c r="M104" s="136">
        <v>120</v>
      </c>
      <c r="N104" s="129"/>
      <c r="O104" s="89">
        <v>0</v>
      </c>
      <c r="P104" s="89"/>
      <c r="Q104" s="89"/>
      <c r="R104" s="89"/>
      <c r="S104" s="89"/>
      <c r="T104" s="89"/>
      <c r="U104" s="84">
        <f t="shared" si="13"/>
        <v>0</v>
      </c>
      <c r="V104" s="90">
        <v>0</v>
      </c>
      <c r="W104" s="84">
        <f t="shared" si="11"/>
        <v>0</v>
      </c>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85"/>
      <c r="FL104" s="85"/>
      <c r="FM104" s="85"/>
      <c r="FN104" s="85"/>
      <c r="FO104" s="85"/>
      <c r="FP104" s="85"/>
      <c r="FQ104" s="85"/>
      <c r="FR104" s="85"/>
      <c r="FS104" s="85"/>
      <c r="FT104" s="85"/>
      <c r="FU104" s="85"/>
      <c r="FV104" s="85"/>
      <c r="FW104" s="85"/>
      <c r="FX104" s="85"/>
      <c r="FY104" s="85"/>
      <c r="FZ104" s="85"/>
      <c r="GA104" s="85"/>
      <c r="GB104" s="85"/>
      <c r="GC104" s="98"/>
      <c r="GD104" s="98"/>
      <c r="GE104" s="98"/>
      <c r="GF104" s="98"/>
      <c r="GG104" s="98"/>
      <c r="GH104" s="98"/>
      <c r="GI104" s="98"/>
      <c r="GJ104" s="98"/>
      <c r="GK104" s="98"/>
      <c r="GL104" s="98"/>
      <c r="GM104" s="98"/>
      <c r="GN104" s="98"/>
      <c r="GO104" s="99"/>
      <c r="GP104" s="99"/>
      <c r="GQ104" s="99"/>
      <c r="GR104" s="99"/>
      <c r="GS104" s="99"/>
      <c r="GT104" s="99"/>
      <c r="GU104" s="99"/>
      <c r="GV104" s="99"/>
      <c r="GW104" s="99"/>
      <c r="GX104" s="99"/>
      <c r="GY104" s="99"/>
      <c r="GZ104" s="99"/>
      <c r="HA104" s="99"/>
      <c r="HB104" s="99"/>
      <c r="HC104" s="99"/>
      <c r="HD104" s="99"/>
      <c r="HE104" s="99"/>
      <c r="HF104" s="99"/>
      <c r="HG104" s="99"/>
      <c r="HH104" s="99"/>
      <c r="HI104" s="99"/>
      <c r="HJ104" s="99"/>
      <c r="HK104" s="99"/>
      <c r="HL104" s="99"/>
      <c r="HM104" s="99"/>
      <c r="HN104" s="99"/>
      <c r="HO104" s="99"/>
      <c r="HP104" s="100"/>
      <c r="HQ104" s="100"/>
      <c r="HR104" s="100"/>
      <c r="HS104" s="100"/>
      <c r="HT104" s="100"/>
      <c r="HU104" s="100"/>
    </row>
    <row r="105" spans="1:229" s="4" customFormat="1" ht="77.25" customHeight="1">
      <c r="A105" s="46">
        <v>8</v>
      </c>
      <c r="B105" s="47" t="s">
        <v>242</v>
      </c>
      <c r="C105" s="117" t="s">
        <v>240</v>
      </c>
      <c r="D105" s="118"/>
      <c r="E105" s="89">
        <v>120</v>
      </c>
      <c r="F105" s="89"/>
      <c r="G105" s="89"/>
      <c r="H105" s="89"/>
      <c r="I105" s="89"/>
      <c r="J105" s="89"/>
      <c r="K105" s="135">
        <f t="shared" si="12"/>
        <v>120</v>
      </c>
      <c r="L105" s="90">
        <v>0</v>
      </c>
      <c r="M105" s="136">
        <v>120</v>
      </c>
      <c r="N105" s="129"/>
      <c r="O105" s="89">
        <v>0</v>
      </c>
      <c r="P105" s="89"/>
      <c r="Q105" s="89"/>
      <c r="R105" s="89"/>
      <c r="S105" s="89"/>
      <c r="T105" s="89"/>
      <c r="U105" s="84">
        <f t="shared" si="13"/>
        <v>0</v>
      </c>
      <c r="V105" s="90">
        <v>0</v>
      </c>
      <c r="W105" s="84">
        <f t="shared" si="11"/>
        <v>0</v>
      </c>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85"/>
      <c r="ED105" s="85"/>
      <c r="EE105" s="85"/>
      <c r="EF105" s="85"/>
      <c r="EG105" s="85"/>
      <c r="EH105" s="85"/>
      <c r="EI105" s="85"/>
      <c r="EJ105" s="85"/>
      <c r="EK105" s="85"/>
      <c r="EL105" s="85"/>
      <c r="EM105" s="85"/>
      <c r="EN105" s="85"/>
      <c r="EO105" s="85"/>
      <c r="EP105" s="85"/>
      <c r="EQ105" s="85"/>
      <c r="ER105" s="85"/>
      <c r="ES105" s="85"/>
      <c r="ET105" s="85"/>
      <c r="EU105" s="85"/>
      <c r="EV105" s="85"/>
      <c r="EW105" s="85"/>
      <c r="EX105" s="85"/>
      <c r="EY105" s="85"/>
      <c r="EZ105" s="85"/>
      <c r="FA105" s="85"/>
      <c r="FB105" s="85"/>
      <c r="FC105" s="85"/>
      <c r="FD105" s="85"/>
      <c r="FE105" s="85"/>
      <c r="FF105" s="85"/>
      <c r="FG105" s="85"/>
      <c r="FH105" s="85"/>
      <c r="FI105" s="85"/>
      <c r="FJ105" s="85"/>
      <c r="FK105" s="85"/>
      <c r="FL105" s="85"/>
      <c r="FM105" s="85"/>
      <c r="FN105" s="85"/>
      <c r="FO105" s="85"/>
      <c r="FP105" s="85"/>
      <c r="FQ105" s="85"/>
      <c r="FR105" s="85"/>
      <c r="FS105" s="85"/>
      <c r="FT105" s="85"/>
      <c r="FU105" s="85"/>
      <c r="FV105" s="85"/>
      <c r="FW105" s="85"/>
      <c r="FX105" s="85"/>
      <c r="FY105" s="85"/>
      <c r="FZ105" s="85"/>
      <c r="GA105" s="85"/>
      <c r="GB105" s="85"/>
      <c r="GC105" s="98"/>
      <c r="GD105" s="98"/>
      <c r="GE105" s="98"/>
      <c r="GF105" s="98"/>
      <c r="GG105" s="98"/>
      <c r="GH105" s="98"/>
      <c r="GI105" s="98"/>
      <c r="GJ105" s="98"/>
      <c r="GK105" s="98"/>
      <c r="GL105" s="98"/>
      <c r="GM105" s="98"/>
      <c r="GN105" s="98"/>
      <c r="GO105" s="99"/>
      <c r="GP105" s="99"/>
      <c r="GQ105" s="99"/>
      <c r="GR105" s="99"/>
      <c r="GS105" s="99"/>
      <c r="GT105" s="99"/>
      <c r="GU105" s="99"/>
      <c r="GV105" s="99"/>
      <c r="GW105" s="99"/>
      <c r="GX105" s="99"/>
      <c r="GY105" s="99"/>
      <c r="GZ105" s="99"/>
      <c r="HA105" s="99"/>
      <c r="HB105" s="99"/>
      <c r="HC105" s="99"/>
      <c r="HD105" s="99"/>
      <c r="HE105" s="99"/>
      <c r="HF105" s="99"/>
      <c r="HG105" s="99"/>
      <c r="HH105" s="99"/>
      <c r="HI105" s="99"/>
      <c r="HJ105" s="99"/>
      <c r="HK105" s="99"/>
      <c r="HL105" s="99"/>
      <c r="HM105" s="99"/>
      <c r="HN105" s="99"/>
      <c r="HO105" s="99"/>
      <c r="HP105" s="100"/>
      <c r="HQ105" s="100"/>
      <c r="HR105" s="100"/>
      <c r="HS105" s="100"/>
      <c r="HT105" s="100"/>
      <c r="HU105" s="100"/>
    </row>
    <row r="106" spans="1:229" s="4" customFormat="1" ht="77.25" customHeight="1">
      <c r="A106" s="46">
        <v>9</v>
      </c>
      <c r="B106" s="47" t="s">
        <v>243</v>
      </c>
      <c r="C106" s="47" t="s">
        <v>244</v>
      </c>
      <c r="D106" s="47"/>
      <c r="E106" s="43">
        <v>20</v>
      </c>
      <c r="F106" s="43"/>
      <c r="G106" s="43"/>
      <c r="H106" s="43"/>
      <c r="I106" s="43"/>
      <c r="J106" s="43"/>
      <c r="K106" s="43">
        <f t="shared" si="12"/>
        <v>20</v>
      </c>
      <c r="L106" s="73">
        <v>4</v>
      </c>
      <c r="M106" s="136">
        <f>K106-L106</f>
        <v>16</v>
      </c>
      <c r="N106" s="75">
        <v>20</v>
      </c>
      <c r="O106" s="43"/>
      <c r="P106" s="43"/>
      <c r="Q106" s="43"/>
      <c r="R106" s="43"/>
      <c r="S106" s="43"/>
      <c r="T106" s="43"/>
      <c r="U106" s="84">
        <f t="shared" si="13"/>
        <v>20</v>
      </c>
      <c r="V106" s="73">
        <v>0</v>
      </c>
      <c r="W106" s="84">
        <f t="shared" si="11"/>
        <v>20</v>
      </c>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85"/>
      <c r="EJ106" s="85"/>
      <c r="EK106" s="85"/>
      <c r="EL106" s="85"/>
      <c r="EM106" s="85"/>
      <c r="EN106" s="85"/>
      <c r="EO106" s="85"/>
      <c r="EP106" s="85"/>
      <c r="EQ106" s="85"/>
      <c r="ER106" s="85"/>
      <c r="ES106" s="85"/>
      <c r="ET106" s="85"/>
      <c r="EU106" s="85"/>
      <c r="EV106" s="85"/>
      <c r="EW106" s="85"/>
      <c r="EX106" s="85"/>
      <c r="EY106" s="85"/>
      <c r="EZ106" s="85"/>
      <c r="FA106" s="85"/>
      <c r="FB106" s="85"/>
      <c r="FC106" s="85"/>
      <c r="FD106" s="85"/>
      <c r="FE106" s="85"/>
      <c r="FF106" s="85"/>
      <c r="FG106" s="85"/>
      <c r="FH106" s="85"/>
      <c r="FI106" s="85"/>
      <c r="FJ106" s="85"/>
      <c r="FK106" s="85"/>
      <c r="FL106" s="85"/>
      <c r="FM106" s="85"/>
      <c r="FN106" s="85"/>
      <c r="FO106" s="85"/>
      <c r="FP106" s="85"/>
      <c r="FQ106" s="85"/>
      <c r="FR106" s="85"/>
      <c r="FS106" s="85"/>
      <c r="FT106" s="85"/>
      <c r="FU106" s="85"/>
      <c r="FV106" s="85"/>
      <c r="FW106" s="85"/>
      <c r="FX106" s="85"/>
      <c r="FY106" s="85"/>
      <c r="FZ106" s="85"/>
      <c r="GA106" s="85"/>
      <c r="GB106" s="85"/>
      <c r="GC106" s="98"/>
      <c r="GD106" s="98"/>
      <c r="GE106" s="98"/>
      <c r="GF106" s="98"/>
      <c r="GG106" s="98"/>
      <c r="GH106" s="98"/>
      <c r="GI106" s="98"/>
      <c r="GJ106" s="98"/>
      <c r="GK106" s="98"/>
      <c r="GL106" s="98"/>
      <c r="GM106" s="98"/>
      <c r="GN106" s="98"/>
      <c r="GO106" s="99"/>
      <c r="GP106" s="99"/>
      <c r="GQ106" s="99"/>
      <c r="GR106" s="99"/>
      <c r="GS106" s="99"/>
      <c r="GT106" s="99"/>
      <c r="GU106" s="99"/>
      <c r="GV106" s="99"/>
      <c r="GW106" s="99"/>
      <c r="GX106" s="99"/>
      <c r="GY106" s="99"/>
      <c r="GZ106" s="99"/>
      <c r="HA106" s="99"/>
      <c r="HB106" s="99"/>
      <c r="HC106" s="99"/>
      <c r="HD106" s="99"/>
      <c r="HE106" s="99"/>
      <c r="HF106" s="99"/>
      <c r="HG106" s="99"/>
      <c r="HH106" s="99"/>
      <c r="HI106" s="99"/>
      <c r="HJ106" s="99"/>
      <c r="HK106" s="99"/>
      <c r="HL106" s="99"/>
      <c r="HM106" s="99"/>
      <c r="HN106" s="99"/>
      <c r="HO106" s="99"/>
      <c r="HP106" s="100"/>
      <c r="HQ106" s="100"/>
      <c r="HR106" s="100"/>
      <c r="HS106" s="100"/>
      <c r="HT106" s="100"/>
      <c r="HU106" s="100"/>
    </row>
    <row r="107" spans="1:229" s="4" customFormat="1" ht="77.25" customHeight="1">
      <c r="A107" s="46">
        <v>10</v>
      </c>
      <c r="B107" s="47" t="s">
        <v>245</v>
      </c>
      <c r="C107" s="47" t="s">
        <v>246</v>
      </c>
      <c r="D107" s="47"/>
      <c r="E107" s="43">
        <v>0</v>
      </c>
      <c r="F107" s="43"/>
      <c r="G107" s="43"/>
      <c r="H107" s="43"/>
      <c r="I107" s="43"/>
      <c r="J107" s="43"/>
      <c r="K107" s="43"/>
      <c r="L107" s="73"/>
      <c r="M107" s="74"/>
      <c r="N107" s="137"/>
      <c r="O107" s="43">
        <v>100</v>
      </c>
      <c r="P107" s="43"/>
      <c r="Q107" s="43"/>
      <c r="R107" s="43"/>
      <c r="S107" s="43"/>
      <c r="T107" s="43"/>
      <c r="U107" s="84">
        <f t="shared" si="13"/>
        <v>100</v>
      </c>
      <c r="V107" s="73">
        <v>35</v>
      </c>
      <c r="W107" s="84">
        <f t="shared" si="11"/>
        <v>65</v>
      </c>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c r="EA107" s="85"/>
      <c r="EB107" s="85"/>
      <c r="EC107" s="85"/>
      <c r="ED107" s="85"/>
      <c r="EE107" s="85"/>
      <c r="EF107" s="85"/>
      <c r="EG107" s="85"/>
      <c r="EH107" s="85"/>
      <c r="EI107" s="85"/>
      <c r="EJ107" s="85"/>
      <c r="EK107" s="85"/>
      <c r="EL107" s="85"/>
      <c r="EM107" s="85"/>
      <c r="EN107" s="85"/>
      <c r="EO107" s="85"/>
      <c r="EP107" s="85"/>
      <c r="EQ107" s="85"/>
      <c r="ER107" s="85"/>
      <c r="ES107" s="85"/>
      <c r="ET107" s="85"/>
      <c r="EU107" s="85"/>
      <c r="EV107" s="85"/>
      <c r="EW107" s="85"/>
      <c r="EX107" s="85"/>
      <c r="EY107" s="85"/>
      <c r="EZ107" s="85"/>
      <c r="FA107" s="85"/>
      <c r="FB107" s="85"/>
      <c r="FC107" s="85"/>
      <c r="FD107" s="85"/>
      <c r="FE107" s="85"/>
      <c r="FF107" s="85"/>
      <c r="FG107" s="85"/>
      <c r="FH107" s="85"/>
      <c r="FI107" s="85"/>
      <c r="FJ107" s="85"/>
      <c r="FK107" s="85"/>
      <c r="FL107" s="85"/>
      <c r="FM107" s="85"/>
      <c r="FN107" s="85"/>
      <c r="FO107" s="85"/>
      <c r="FP107" s="85"/>
      <c r="FQ107" s="85"/>
      <c r="FR107" s="85"/>
      <c r="FS107" s="85"/>
      <c r="FT107" s="85"/>
      <c r="FU107" s="85"/>
      <c r="FV107" s="85"/>
      <c r="FW107" s="85"/>
      <c r="FX107" s="85"/>
      <c r="FY107" s="85"/>
      <c r="FZ107" s="85"/>
      <c r="GA107" s="85"/>
      <c r="GB107" s="85"/>
      <c r="GC107" s="98"/>
      <c r="GD107" s="98"/>
      <c r="GE107" s="98"/>
      <c r="GF107" s="98"/>
      <c r="GG107" s="98"/>
      <c r="GH107" s="98"/>
      <c r="GI107" s="98"/>
      <c r="GJ107" s="98"/>
      <c r="GK107" s="98"/>
      <c r="GL107" s="98"/>
      <c r="GM107" s="98"/>
      <c r="GN107" s="98"/>
      <c r="GO107" s="99"/>
      <c r="GP107" s="99"/>
      <c r="GQ107" s="99"/>
      <c r="GR107" s="99"/>
      <c r="GS107" s="99"/>
      <c r="GT107" s="99"/>
      <c r="GU107" s="99"/>
      <c r="GV107" s="99"/>
      <c r="GW107" s="99"/>
      <c r="GX107" s="99"/>
      <c r="GY107" s="99"/>
      <c r="GZ107" s="99"/>
      <c r="HA107" s="99"/>
      <c r="HB107" s="99"/>
      <c r="HC107" s="99"/>
      <c r="HD107" s="99"/>
      <c r="HE107" s="99"/>
      <c r="HF107" s="99"/>
      <c r="HG107" s="99"/>
      <c r="HH107" s="99"/>
      <c r="HI107" s="99"/>
      <c r="HJ107" s="99"/>
      <c r="HK107" s="99"/>
      <c r="HL107" s="99"/>
      <c r="HM107" s="99"/>
      <c r="HN107" s="99"/>
      <c r="HO107" s="99"/>
      <c r="HP107" s="100"/>
      <c r="HQ107" s="100"/>
      <c r="HR107" s="100"/>
      <c r="HS107" s="100"/>
      <c r="HT107" s="100"/>
      <c r="HU107" s="100"/>
    </row>
    <row r="108" spans="1:229" s="4" customFormat="1" ht="77.25" customHeight="1">
      <c r="A108" s="46">
        <v>11</v>
      </c>
      <c r="B108" s="47" t="s">
        <v>247</v>
      </c>
      <c r="C108" s="47" t="s">
        <v>248</v>
      </c>
      <c r="D108" s="47"/>
      <c r="E108" s="43">
        <v>0</v>
      </c>
      <c r="F108" s="43"/>
      <c r="G108" s="43"/>
      <c r="H108" s="43"/>
      <c r="I108" s="43"/>
      <c r="J108" s="43"/>
      <c r="K108" s="43"/>
      <c r="L108" s="73"/>
      <c r="M108" s="74"/>
      <c r="N108" s="137"/>
      <c r="O108" s="43">
        <v>250</v>
      </c>
      <c r="P108" s="43"/>
      <c r="Q108" s="43"/>
      <c r="R108" s="43"/>
      <c r="S108" s="43"/>
      <c r="T108" s="43"/>
      <c r="U108" s="84">
        <f t="shared" si="13"/>
        <v>250</v>
      </c>
      <c r="V108" s="73">
        <v>120</v>
      </c>
      <c r="W108" s="84">
        <f t="shared" si="11"/>
        <v>130</v>
      </c>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85"/>
      <c r="ED108" s="85"/>
      <c r="EE108" s="85"/>
      <c r="EF108" s="85"/>
      <c r="EG108" s="85"/>
      <c r="EH108" s="85"/>
      <c r="EI108" s="85"/>
      <c r="EJ108" s="85"/>
      <c r="EK108" s="85"/>
      <c r="EL108" s="85"/>
      <c r="EM108" s="85"/>
      <c r="EN108" s="85"/>
      <c r="EO108" s="85"/>
      <c r="EP108" s="85"/>
      <c r="EQ108" s="85"/>
      <c r="ER108" s="85"/>
      <c r="ES108" s="85"/>
      <c r="ET108" s="85"/>
      <c r="EU108" s="85"/>
      <c r="EV108" s="85"/>
      <c r="EW108" s="85"/>
      <c r="EX108" s="85"/>
      <c r="EY108" s="85"/>
      <c r="EZ108" s="85"/>
      <c r="FA108" s="85"/>
      <c r="FB108" s="85"/>
      <c r="FC108" s="85"/>
      <c r="FD108" s="85"/>
      <c r="FE108" s="85"/>
      <c r="FF108" s="85"/>
      <c r="FG108" s="85"/>
      <c r="FH108" s="85"/>
      <c r="FI108" s="85"/>
      <c r="FJ108" s="85"/>
      <c r="FK108" s="85"/>
      <c r="FL108" s="85"/>
      <c r="FM108" s="85"/>
      <c r="FN108" s="85"/>
      <c r="FO108" s="85"/>
      <c r="FP108" s="85"/>
      <c r="FQ108" s="85"/>
      <c r="FR108" s="85"/>
      <c r="FS108" s="85"/>
      <c r="FT108" s="85"/>
      <c r="FU108" s="85"/>
      <c r="FV108" s="85"/>
      <c r="FW108" s="85"/>
      <c r="FX108" s="85"/>
      <c r="FY108" s="85"/>
      <c r="FZ108" s="85"/>
      <c r="GA108" s="85"/>
      <c r="GB108" s="85"/>
      <c r="GC108" s="98"/>
      <c r="GD108" s="98"/>
      <c r="GE108" s="98"/>
      <c r="GF108" s="98"/>
      <c r="GG108" s="98"/>
      <c r="GH108" s="98"/>
      <c r="GI108" s="98"/>
      <c r="GJ108" s="98"/>
      <c r="GK108" s="98"/>
      <c r="GL108" s="98"/>
      <c r="GM108" s="98"/>
      <c r="GN108" s="98"/>
      <c r="GO108" s="99"/>
      <c r="GP108" s="99"/>
      <c r="GQ108" s="99"/>
      <c r="GR108" s="99"/>
      <c r="GS108" s="99"/>
      <c r="GT108" s="99"/>
      <c r="GU108" s="99"/>
      <c r="GV108" s="99"/>
      <c r="GW108" s="99"/>
      <c r="GX108" s="99"/>
      <c r="GY108" s="99"/>
      <c r="GZ108" s="99"/>
      <c r="HA108" s="99"/>
      <c r="HB108" s="99"/>
      <c r="HC108" s="99"/>
      <c r="HD108" s="99"/>
      <c r="HE108" s="99"/>
      <c r="HF108" s="99"/>
      <c r="HG108" s="99"/>
      <c r="HH108" s="99"/>
      <c r="HI108" s="99"/>
      <c r="HJ108" s="99"/>
      <c r="HK108" s="99"/>
      <c r="HL108" s="99"/>
      <c r="HM108" s="99"/>
      <c r="HN108" s="99"/>
      <c r="HO108" s="99"/>
      <c r="HP108" s="100"/>
      <c r="HQ108" s="100"/>
      <c r="HR108" s="100"/>
      <c r="HS108" s="100"/>
      <c r="HT108" s="100"/>
      <c r="HU108" s="100"/>
    </row>
    <row r="109" spans="1:229" s="4" customFormat="1" ht="77.25" customHeight="1">
      <c r="A109" s="46">
        <v>12</v>
      </c>
      <c r="B109" s="47" t="s">
        <v>249</v>
      </c>
      <c r="C109" s="47" t="s">
        <v>250</v>
      </c>
      <c r="D109" s="47"/>
      <c r="E109" s="43">
        <v>0</v>
      </c>
      <c r="F109" s="43"/>
      <c r="G109" s="43"/>
      <c r="H109" s="43"/>
      <c r="I109" s="43"/>
      <c r="J109" s="43"/>
      <c r="K109" s="43"/>
      <c r="L109" s="73"/>
      <c r="M109" s="74"/>
      <c r="N109" s="137"/>
      <c r="O109" s="43">
        <v>1474</v>
      </c>
      <c r="P109" s="43"/>
      <c r="Q109" s="43"/>
      <c r="R109" s="43"/>
      <c r="S109" s="43"/>
      <c r="T109" s="43"/>
      <c r="U109" s="84">
        <f t="shared" si="13"/>
        <v>1474</v>
      </c>
      <c r="V109" s="73">
        <v>30.72</v>
      </c>
      <c r="W109" s="84">
        <f t="shared" si="11"/>
        <v>1443.28</v>
      </c>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c r="FA109" s="85"/>
      <c r="FB109" s="85"/>
      <c r="FC109" s="85"/>
      <c r="FD109" s="85"/>
      <c r="FE109" s="85"/>
      <c r="FF109" s="85"/>
      <c r="FG109" s="85"/>
      <c r="FH109" s="85"/>
      <c r="FI109" s="85"/>
      <c r="FJ109" s="85"/>
      <c r="FK109" s="85"/>
      <c r="FL109" s="85"/>
      <c r="FM109" s="85"/>
      <c r="FN109" s="85"/>
      <c r="FO109" s="85"/>
      <c r="FP109" s="85"/>
      <c r="FQ109" s="85"/>
      <c r="FR109" s="85"/>
      <c r="FS109" s="85"/>
      <c r="FT109" s="85"/>
      <c r="FU109" s="85"/>
      <c r="FV109" s="85"/>
      <c r="FW109" s="85"/>
      <c r="FX109" s="85"/>
      <c r="FY109" s="85"/>
      <c r="FZ109" s="85"/>
      <c r="GA109" s="85"/>
      <c r="GB109" s="85"/>
      <c r="GC109" s="98"/>
      <c r="GD109" s="98"/>
      <c r="GE109" s="98"/>
      <c r="GF109" s="98"/>
      <c r="GG109" s="98"/>
      <c r="GH109" s="98"/>
      <c r="GI109" s="98"/>
      <c r="GJ109" s="98"/>
      <c r="GK109" s="98"/>
      <c r="GL109" s="98"/>
      <c r="GM109" s="98"/>
      <c r="GN109" s="98"/>
      <c r="GO109" s="99"/>
      <c r="GP109" s="99"/>
      <c r="GQ109" s="99"/>
      <c r="GR109" s="99"/>
      <c r="GS109" s="99"/>
      <c r="GT109" s="99"/>
      <c r="GU109" s="99"/>
      <c r="GV109" s="99"/>
      <c r="GW109" s="99"/>
      <c r="GX109" s="99"/>
      <c r="GY109" s="99"/>
      <c r="GZ109" s="99"/>
      <c r="HA109" s="99"/>
      <c r="HB109" s="99"/>
      <c r="HC109" s="99"/>
      <c r="HD109" s="99"/>
      <c r="HE109" s="99"/>
      <c r="HF109" s="99"/>
      <c r="HG109" s="99"/>
      <c r="HH109" s="99"/>
      <c r="HI109" s="99"/>
      <c r="HJ109" s="99"/>
      <c r="HK109" s="99"/>
      <c r="HL109" s="99"/>
      <c r="HM109" s="99"/>
      <c r="HN109" s="99"/>
      <c r="HO109" s="99"/>
      <c r="HP109" s="100"/>
      <c r="HQ109" s="100"/>
      <c r="HR109" s="100"/>
      <c r="HS109" s="100"/>
      <c r="HT109" s="100"/>
      <c r="HU109" s="100"/>
    </row>
    <row r="110" spans="1:229" s="4" customFormat="1" ht="77.25" customHeight="1">
      <c r="A110" s="46">
        <v>13</v>
      </c>
      <c r="B110" s="47" t="s">
        <v>251</v>
      </c>
      <c r="C110" s="47" t="s">
        <v>252</v>
      </c>
      <c r="D110" s="47"/>
      <c r="E110" s="43">
        <v>0</v>
      </c>
      <c r="F110" s="43"/>
      <c r="G110" s="43"/>
      <c r="H110" s="43"/>
      <c r="I110" s="43"/>
      <c r="J110" s="43"/>
      <c r="K110" s="43"/>
      <c r="L110" s="73"/>
      <c r="M110" s="74"/>
      <c r="N110" s="137"/>
      <c r="O110" s="43">
        <v>32</v>
      </c>
      <c r="P110" s="43"/>
      <c r="Q110" s="43"/>
      <c r="R110" s="43"/>
      <c r="S110" s="43"/>
      <c r="T110" s="43"/>
      <c r="U110" s="84">
        <f t="shared" si="13"/>
        <v>32</v>
      </c>
      <c r="V110" s="73">
        <v>0</v>
      </c>
      <c r="W110" s="84">
        <f t="shared" si="11"/>
        <v>32</v>
      </c>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85"/>
      <c r="EJ110" s="85"/>
      <c r="EK110" s="85"/>
      <c r="EL110" s="85"/>
      <c r="EM110" s="85"/>
      <c r="EN110" s="85"/>
      <c r="EO110" s="85"/>
      <c r="EP110" s="85"/>
      <c r="EQ110" s="85"/>
      <c r="ER110" s="85"/>
      <c r="ES110" s="85"/>
      <c r="ET110" s="85"/>
      <c r="EU110" s="85"/>
      <c r="EV110" s="85"/>
      <c r="EW110" s="85"/>
      <c r="EX110" s="85"/>
      <c r="EY110" s="85"/>
      <c r="EZ110" s="85"/>
      <c r="FA110" s="85"/>
      <c r="FB110" s="85"/>
      <c r="FC110" s="85"/>
      <c r="FD110" s="85"/>
      <c r="FE110" s="85"/>
      <c r="FF110" s="85"/>
      <c r="FG110" s="85"/>
      <c r="FH110" s="85"/>
      <c r="FI110" s="85"/>
      <c r="FJ110" s="85"/>
      <c r="FK110" s="85"/>
      <c r="FL110" s="85"/>
      <c r="FM110" s="85"/>
      <c r="FN110" s="85"/>
      <c r="FO110" s="85"/>
      <c r="FP110" s="85"/>
      <c r="FQ110" s="85"/>
      <c r="FR110" s="85"/>
      <c r="FS110" s="85"/>
      <c r="FT110" s="85"/>
      <c r="FU110" s="85"/>
      <c r="FV110" s="85"/>
      <c r="FW110" s="85"/>
      <c r="FX110" s="85"/>
      <c r="FY110" s="85"/>
      <c r="FZ110" s="85"/>
      <c r="GA110" s="85"/>
      <c r="GB110" s="85"/>
      <c r="GC110" s="98"/>
      <c r="GD110" s="98"/>
      <c r="GE110" s="98"/>
      <c r="GF110" s="98"/>
      <c r="GG110" s="98"/>
      <c r="GH110" s="98"/>
      <c r="GI110" s="98"/>
      <c r="GJ110" s="98"/>
      <c r="GK110" s="98"/>
      <c r="GL110" s="98"/>
      <c r="GM110" s="98"/>
      <c r="GN110" s="98"/>
      <c r="GO110" s="99"/>
      <c r="GP110" s="99"/>
      <c r="GQ110" s="99"/>
      <c r="GR110" s="99"/>
      <c r="GS110" s="99"/>
      <c r="GT110" s="99"/>
      <c r="GU110" s="99"/>
      <c r="GV110" s="99"/>
      <c r="GW110" s="99"/>
      <c r="GX110" s="99"/>
      <c r="GY110" s="99"/>
      <c r="GZ110" s="99"/>
      <c r="HA110" s="99"/>
      <c r="HB110" s="99"/>
      <c r="HC110" s="99"/>
      <c r="HD110" s="99"/>
      <c r="HE110" s="99"/>
      <c r="HF110" s="99"/>
      <c r="HG110" s="99"/>
      <c r="HH110" s="99"/>
      <c r="HI110" s="99"/>
      <c r="HJ110" s="99"/>
      <c r="HK110" s="99"/>
      <c r="HL110" s="99"/>
      <c r="HM110" s="99"/>
      <c r="HN110" s="99"/>
      <c r="HO110" s="99"/>
      <c r="HP110" s="100"/>
      <c r="HQ110" s="100"/>
      <c r="HR110" s="100"/>
      <c r="HS110" s="100"/>
      <c r="HT110" s="100"/>
      <c r="HU110" s="100"/>
    </row>
    <row r="111" spans="1:229" s="4" customFormat="1" ht="77.25" customHeight="1">
      <c r="A111" s="46">
        <v>14</v>
      </c>
      <c r="B111" s="47" t="s">
        <v>243</v>
      </c>
      <c r="C111" s="47" t="s">
        <v>253</v>
      </c>
      <c r="D111" s="47"/>
      <c r="E111" s="43">
        <v>0</v>
      </c>
      <c r="F111" s="43"/>
      <c r="G111" s="43"/>
      <c r="H111" s="43"/>
      <c r="I111" s="43"/>
      <c r="J111" s="43"/>
      <c r="K111" s="43"/>
      <c r="L111" s="73"/>
      <c r="M111" s="74"/>
      <c r="N111" s="137"/>
      <c r="O111" s="43">
        <v>70</v>
      </c>
      <c r="P111" s="43"/>
      <c r="Q111" s="43"/>
      <c r="R111" s="43"/>
      <c r="S111" s="43"/>
      <c r="T111" s="43"/>
      <c r="U111" s="84">
        <f t="shared" si="13"/>
        <v>70</v>
      </c>
      <c r="V111" s="73">
        <v>0</v>
      </c>
      <c r="W111" s="84">
        <f t="shared" si="11"/>
        <v>70</v>
      </c>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c r="CY111" s="85"/>
      <c r="CZ111" s="85"/>
      <c r="DA111" s="85"/>
      <c r="DB111" s="85"/>
      <c r="DC111" s="85"/>
      <c r="DD111" s="85"/>
      <c r="DE111" s="85"/>
      <c r="DF111" s="85"/>
      <c r="DG111" s="85"/>
      <c r="DH111" s="85"/>
      <c r="DI111" s="85"/>
      <c r="DJ111" s="85"/>
      <c r="DK111" s="85"/>
      <c r="DL111" s="85"/>
      <c r="DM111" s="85"/>
      <c r="DN111" s="85"/>
      <c r="DO111" s="85"/>
      <c r="DP111" s="85"/>
      <c r="DQ111" s="85"/>
      <c r="DR111" s="85"/>
      <c r="DS111" s="85"/>
      <c r="DT111" s="85"/>
      <c r="DU111" s="85"/>
      <c r="DV111" s="85"/>
      <c r="DW111" s="85"/>
      <c r="DX111" s="85"/>
      <c r="DY111" s="85"/>
      <c r="DZ111" s="85"/>
      <c r="EA111" s="85"/>
      <c r="EB111" s="85"/>
      <c r="EC111" s="85"/>
      <c r="ED111" s="85"/>
      <c r="EE111" s="85"/>
      <c r="EF111" s="85"/>
      <c r="EG111" s="85"/>
      <c r="EH111" s="85"/>
      <c r="EI111" s="85"/>
      <c r="EJ111" s="85"/>
      <c r="EK111" s="85"/>
      <c r="EL111" s="85"/>
      <c r="EM111" s="85"/>
      <c r="EN111" s="85"/>
      <c r="EO111" s="85"/>
      <c r="EP111" s="85"/>
      <c r="EQ111" s="85"/>
      <c r="ER111" s="85"/>
      <c r="ES111" s="85"/>
      <c r="ET111" s="85"/>
      <c r="EU111" s="85"/>
      <c r="EV111" s="85"/>
      <c r="EW111" s="85"/>
      <c r="EX111" s="85"/>
      <c r="EY111" s="85"/>
      <c r="EZ111" s="85"/>
      <c r="FA111" s="85"/>
      <c r="FB111" s="85"/>
      <c r="FC111" s="85"/>
      <c r="FD111" s="85"/>
      <c r="FE111" s="85"/>
      <c r="FF111" s="85"/>
      <c r="FG111" s="85"/>
      <c r="FH111" s="85"/>
      <c r="FI111" s="85"/>
      <c r="FJ111" s="85"/>
      <c r="FK111" s="85"/>
      <c r="FL111" s="85"/>
      <c r="FM111" s="85"/>
      <c r="FN111" s="85"/>
      <c r="FO111" s="85"/>
      <c r="FP111" s="85"/>
      <c r="FQ111" s="85"/>
      <c r="FR111" s="85"/>
      <c r="FS111" s="85"/>
      <c r="FT111" s="85"/>
      <c r="FU111" s="85"/>
      <c r="FV111" s="85"/>
      <c r="FW111" s="85"/>
      <c r="FX111" s="85"/>
      <c r="FY111" s="85"/>
      <c r="FZ111" s="85"/>
      <c r="GA111" s="85"/>
      <c r="GB111" s="85"/>
      <c r="GC111" s="98"/>
      <c r="GD111" s="98"/>
      <c r="GE111" s="98"/>
      <c r="GF111" s="98"/>
      <c r="GG111" s="98"/>
      <c r="GH111" s="98"/>
      <c r="GI111" s="98"/>
      <c r="GJ111" s="98"/>
      <c r="GK111" s="98"/>
      <c r="GL111" s="98"/>
      <c r="GM111" s="98"/>
      <c r="GN111" s="98"/>
      <c r="GO111" s="99"/>
      <c r="GP111" s="99"/>
      <c r="GQ111" s="99"/>
      <c r="GR111" s="99"/>
      <c r="GS111" s="99"/>
      <c r="GT111" s="99"/>
      <c r="GU111" s="99"/>
      <c r="GV111" s="99"/>
      <c r="GW111" s="99"/>
      <c r="GX111" s="99"/>
      <c r="GY111" s="99"/>
      <c r="GZ111" s="99"/>
      <c r="HA111" s="99"/>
      <c r="HB111" s="99"/>
      <c r="HC111" s="99"/>
      <c r="HD111" s="99"/>
      <c r="HE111" s="99"/>
      <c r="HF111" s="99"/>
      <c r="HG111" s="99"/>
      <c r="HH111" s="99"/>
      <c r="HI111" s="99"/>
      <c r="HJ111" s="99"/>
      <c r="HK111" s="99"/>
      <c r="HL111" s="99"/>
      <c r="HM111" s="99"/>
      <c r="HN111" s="99"/>
      <c r="HO111" s="99"/>
      <c r="HP111" s="100"/>
      <c r="HQ111" s="100"/>
      <c r="HR111" s="100"/>
      <c r="HS111" s="100"/>
      <c r="HT111" s="100"/>
      <c r="HU111" s="100"/>
    </row>
    <row r="112" spans="1:229" s="4" customFormat="1" ht="77.25" customHeight="1">
      <c r="A112" s="46">
        <v>15</v>
      </c>
      <c r="B112" s="47" t="s">
        <v>254</v>
      </c>
      <c r="C112" s="47" t="s">
        <v>255</v>
      </c>
      <c r="D112" s="47"/>
      <c r="E112" s="43">
        <v>0</v>
      </c>
      <c r="F112" s="43"/>
      <c r="G112" s="43"/>
      <c r="H112" s="43"/>
      <c r="I112" s="43"/>
      <c r="J112" s="43"/>
      <c r="K112" s="43"/>
      <c r="L112" s="73"/>
      <c r="M112" s="74"/>
      <c r="N112" s="137"/>
      <c r="O112" s="43">
        <v>50</v>
      </c>
      <c r="P112" s="43"/>
      <c r="Q112" s="43"/>
      <c r="R112" s="43"/>
      <c r="S112" s="43"/>
      <c r="T112" s="43"/>
      <c r="U112" s="84">
        <f t="shared" si="13"/>
        <v>50</v>
      </c>
      <c r="V112" s="73">
        <v>50</v>
      </c>
      <c r="W112" s="84">
        <f t="shared" si="11"/>
        <v>0</v>
      </c>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c r="EO112" s="85"/>
      <c r="EP112" s="85"/>
      <c r="EQ112" s="85"/>
      <c r="ER112" s="85"/>
      <c r="ES112" s="85"/>
      <c r="ET112" s="85"/>
      <c r="EU112" s="85"/>
      <c r="EV112" s="85"/>
      <c r="EW112" s="85"/>
      <c r="EX112" s="85"/>
      <c r="EY112" s="85"/>
      <c r="EZ112" s="85"/>
      <c r="FA112" s="85"/>
      <c r="FB112" s="85"/>
      <c r="FC112" s="85"/>
      <c r="FD112" s="85"/>
      <c r="FE112" s="85"/>
      <c r="FF112" s="85"/>
      <c r="FG112" s="85"/>
      <c r="FH112" s="85"/>
      <c r="FI112" s="85"/>
      <c r="FJ112" s="85"/>
      <c r="FK112" s="85"/>
      <c r="FL112" s="85"/>
      <c r="FM112" s="85"/>
      <c r="FN112" s="85"/>
      <c r="FO112" s="85"/>
      <c r="FP112" s="85"/>
      <c r="FQ112" s="85"/>
      <c r="FR112" s="85"/>
      <c r="FS112" s="85"/>
      <c r="FT112" s="85"/>
      <c r="FU112" s="85"/>
      <c r="FV112" s="85"/>
      <c r="FW112" s="85"/>
      <c r="FX112" s="85"/>
      <c r="FY112" s="85"/>
      <c r="FZ112" s="85"/>
      <c r="GA112" s="85"/>
      <c r="GB112" s="85"/>
      <c r="GC112" s="98"/>
      <c r="GD112" s="98"/>
      <c r="GE112" s="98"/>
      <c r="GF112" s="98"/>
      <c r="GG112" s="98"/>
      <c r="GH112" s="98"/>
      <c r="GI112" s="98"/>
      <c r="GJ112" s="98"/>
      <c r="GK112" s="98"/>
      <c r="GL112" s="98"/>
      <c r="GM112" s="98"/>
      <c r="GN112" s="98"/>
      <c r="GO112" s="99"/>
      <c r="GP112" s="99"/>
      <c r="GQ112" s="99"/>
      <c r="GR112" s="99"/>
      <c r="GS112" s="99"/>
      <c r="GT112" s="99"/>
      <c r="GU112" s="99"/>
      <c r="GV112" s="99"/>
      <c r="GW112" s="99"/>
      <c r="GX112" s="99"/>
      <c r="GY112" s="99"/>
      <c r="GZ112" s="99"/>
      <c r="HA112" s="99"/>
      <c r="HB112" s="99"/>
      <c r="HC112" s="99"/>
      <c r="HD112" s="99"/>
      <c r="HE112" s="99"/>
      <c r="HF112" s="99"/>
      <c r="HG112" s="99"/>
      <c r="HH112" s="99"/>
      <c r="HI112" s="99"/>
      <c r="HJ112" s="99"/>
      <c r="HK112" s="99"/>
      <c r="HL112" s="99"/>
      <c r="HM112" s="99"/>
      <c r="HN112" s="99"/>
      <c r="HO112" s="99"/>
      <c r="HP112" s="100"/>
      <c r="HQ112" s="100"/>
      <c r="HR112" s="100"/>
      <c r="HS112" s="100"/>
      <c r="HT112" s="100"/>
      <c r="HU112" s="100"/>
    </row>
    <row r="113" spans="1:229" s="4" customFormat="1" ht="77.25" customHeight="1">
      <c r="A113" s="46">
        <v>16</v>
      </c>
      <c r="B113" s="47" t="s">
        <v>256</v>
      </c>
      <c r="C113" s="47" t="s">
        <v>257</v>
      </c>
      <c r="D113" s="47"/>
      <c r="E113" s="43">
        <v>0</v>
      </c>
      <c r="F113" s="43"/>
      <c r="G113" s="43"/>
      <c r="H113" s="43"/>
      <c r="I113" s="43"/>
      <c r="J113" s="43"/>
      <c r="K113" s="43"/>
      <c r="L113" s="73"/>
      <c r="M113" s="74"/>
      <c r="N113" s="137"/>
      <c r="O113" s="43">
        <v>40</v>
      </c>
      <c r="P113" s="43"/>
      <c r="Q113" s="43"/>
      <c r="R113" s="43"/>
      <c r="S113" s="43"/>
      <c r="T113" s="43"/>
      <c r="U113" s="84">
        <f t="shared" si="13"/>
        <v>40</v>
      </c>
      <c r="V113" s="73">
        <v>40</v>
      </c>
      <c r="W113" s="84">
        <f t="shared" si="11"/>
        <v>0</v>
      </c>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85"/>
      <c r="ED113" s="85"/>
      <c r="EE113" s="85"/>
      <c r="EF113" s="85"/>
      <c r="EG113" s="85"/>
      <c r="EH113" s="85"/>
      <c r="EI113" s="85"/>
      <c r="EJ113" s="85"/>
      <c r="EK113" s="85"/>
      <c r="EL113" s="85"/>
      <c r="EM113" s="85"/>
      <c r="EN113" s="85"/>
      <c r="EO113" s="85"/>
      <c r="EP113" s="85"/>
      <c r="EQ113" s="85"/>
      <c r="ER113" s="85"/>
      <c r="ES113" s="85"/>
      <c r="ET113" s="85"/>
      <c r="EU113" s="85"/>
      <c r="EV113" s="85"/>
      <c r="EW113" s="85"/>
      <c r="EX113" s="85"/>
      <c r="EY113" s="85"/>
      <c r="EZ113" s="85"/>
      <c r="FA113" s="85"/>
      <c r="FB113" s="85"/>
      <c r="FC113" s="85"/>
      <c r="FD113" s="85"/>
      <c r="FE113" s="85"/>
      <c r="FF113" s="85"/>
      <c r="FG113" s="85"/>
      <c r="FH113" s="85"/>
      <c r="FI113" s="85"/>
      <c r="FJ113" s="85"/>
      <c r="FK113" s="85"/>
      <c r="FL113" s="85"/>
      <c r="FM113" s="85"/>
      <c r="FN113" s="85"/>
      <c r="FO113" s="85"/>
      <c r="FP113" s="85"/>
      <c r="FQ113" s="85"/>
      <c r="FR113" s="85"/>
      <c r="FS113" s="85"/>
      <c r="FT113" s="85"/>
      <c r="FU113" s="85"/>
      <c r="FV113" s="85"/>
      <c r="FW113" s="85"/>
      <c r="FX113" s="85"/>
      <c r="FY113" s="85"/>
      <c r="FZ113" s="85"/>
      <c r="GA113" s="85"/>
      <c r="GB113" s="85"/>
      <c r="GC113" s="98"/>
      <c r="GD113" s="98"/>
      <c r="GE113" s="98"/>
      <c r="GF113" s="98"/>
      <c r="GG113" s="98"/>
      <c r="GH113" s="98"/>
      <c r="GI113" s="98"/>
      <c r="GJ113" s="98"/>
      <c r="GK113" s="98"/>
      <c r="GL113" s="98"/>
      <c r="GM113" s="98"/>
      <c r="GN113" s="98"/>
      <c r="GO113" s="99"/>
      <c r="GP113" s="99"/>
      <c r="GQ113" s="99"/>
      <c r="GR113" s="99"/>
      <c r="GS113" s="99"/>
      <c r="GT113" s="99"/>
      <c r="GU113" s="99"/>
      <c r="GV113" s="99"/>
      <c r="GW113" s="99"/>
      <c r="GX113" s="99"/>
      <c r="GY113" s="99"/>
      <c r="GZ113" s="99"/>
      <c r="HA113" s="99"/>
      <c r="HB113" s="99"/>
      <c r="HC113" s="99"/>
      <c r="HD113" s="99"/>
      <c r="HE113" s="99"/>
      <c r="HF113" s="99"/>
      <c r="HG113" s="99"/>
      <c r="HH113" s="99"/>
      <c r="HI113" s="99"/>
      <c r="HJ113" s="99"/>
      <c r="HK113" s="99"/>
      <c r="HL113" s="99"/>
      <c r="HM113" s="99"/>
      <c r="HN113" s="99"/>
      <c r="HO113" s="99"/>
      <c r="HP113" s="100"/>
      <c r="HQ113" s="100"/>
      <c r="HR113" s="100"/>
      <c r="HS113" s="100"/>
      <c r="HT113" s="100"/>
      <c r="HU113" s="100"/>
    </row>
    <row r="115" spans="1:229" s="4" customFormat="1" ht="77.25" customHeight="1">
      <c r="A115" s="46">
        <v>18</v>
      </c>
      <c r="B115" s="47" t="s">
        <v>258</v>
      </c>
      <c r="C115" s="47" t="s">
        <v>259</v>
      </c>
      <c r="D115" s="47"/>
      <c r="E115" s="43">
        <v>0</v>
      </c>
      <c r="F115" s="43"/>
      <c r="G115" s="43"/>
      <c r="H115" s="43"/>
      <c r="I115" s="43"/>
      <c r="J115" s="43"/>
      <c r="K115" s="43"/>
      <c r="L115" s="73"/>
      <c r="M115" s="74"/>
      <c r="N115" s="75">
        <v>50</v>
      </c>
      <c r="O115" s="43"/>
      <c r="P115" s="43"/>
      <c r="Q115" s="43"/>
      <c r="R115" s="43"/>
      <c r="S115" s="43"/>
      <c r="T115" s="43"/>
      <c r="U115" s="84">
        <f t="shared" si="13"/>
        <v>50</v>
      </c>
      <c r="V115" s="73">
        <v>0</v>
      </c>
      <c r="W115" s="84">
        <f t="shared" si="11"/>
        <v>50</v>
      </c>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5"/>
      <c r="CQ115" s="85"/>
      <c r="CR115" s="85"/>
      <c r="CS115" s="85"/>
      <c r="CT115" s="85"/>
      <c r="CU115" s="85"/>
      <c r="CV115" s="85"/>
      <c r="CW115" s="85"/>
      <c r="CX115" s="85"/>
      <c r="CY115" s="85"/>
      <c r="CZ115" s="85"/>
      <c r="DA115" s="85"/>
      <c r="DB115" s="85"/>
      <c r="DC115" s="85"/>
      <c r="DD115" s="85"/>
      <c r="DE115" s="85"/>
      <c r="DF115" s="85"/>
      <c r="DG115" s="85"/>
      <c r="DH115" s="85"/>
      <c r="DI115" s="85"/>
      <c r="DJ115" s="85"/>
      <c r="DK115" s="85"/>
      <c r="DL115" s="85"/>
      <c r="DM115" s="85"/>
      <c r="DN115" s="85"/>
      <c r="DO115" s="85"/>
      <c r="DP115" s="85"/>
      <c r="DQ115" s="85"/>
      <c r="DR115" s="85"/>
      <c r="DS115" s="85"/>
      <c r="DT115" s="85"/>
      <c r="DU115" s="85"/>
      <c r="DV115" s="85"/>
      <c r="DW115" s="85"/>
      <c r="DX115" s="85"/>
      <c r="DY115" s="85"/>
      <c r="DZ115" s="85"/>
      <c r="EA115" s="85"/>
      <c r="EB115" s="85"/>
      <c r="EC115" s="85"/>
      <c r="ED115" s="85"/>
      <c r="EE115" s="85"/>
      <c r="EF115" s="85"/>
      <c r="EG115" s="85"/>
      <c r="EH115" s="85"/>
      <c r="EI115" s="85"/>
      <c r="EJ115" s="85"/>
      <c r="EK115" s="85"/>
      <c r="EL115" s="85"/>
      <c r="EM115" s="85"/>
      <c r="EN115" s="85"/>
      <c r="EO115" s="85"/>
      <c r="EP115" s="85"/>
      <c r="EQ115" s="85"/>
      <c r="ER115" s="85"/>
      <c r="ES115" s="85"/>
      <c r="ET115" s="85"/>
      <c r="EU115" s="85"/>
      <c r="EV115" s="85"/>
      <c r="EW115" s="85"/>
      <c r="EX115" s="85"/>
      <c r="EY115" s="85"/>
      <c r="EZ115" s="85"/>
      <c r="FA115" s="85"/>
      <c r="FB115" s="85"/>
      <c r="FC115" s="85"/>
      <c r="FD115" s="85"/>
      <c r="FE115" s="85"/>
      <c r="FF115" s="85"/>
      <c r="FG115" s="85"/>
      <c r="FH115" s="85"/>
      <c r="FI115" s="85"/>
      <c r="FJ115" s="85"/>
      <c r="FK115" s="85"/>
      <c r="FL115" s="85"/>
      <c r="FM115" s="85"/>
      <c r="FN115" s="85"/>
      <c r="FO115" s="85"/>
      <c r="FP115" s="85"/>
      <c r="FQ115" s="85"/>
      <c r="FR115" s="85"/>
      <c r="FS115" s="85"/>
      <c r="FT115" s="85"/>
      <c r="FU115" s="85"/>
      <c r="FV115" s="85"/>
      <c r="FW115" s="85"/>
      <c r="FX115" s="85"/>
      <c r="FY115" s="85"/>
      <c r="FZ115" s="85"/>
      <c r="GA115" s="85"/>
      <c r="GB115" s="85"/>
      <c r="GC115" s="98"/>
      <c r="GD115" s="98"/>
      <c r="GE115" s="98"/>
      <c r="GF115" s="98"/>
      <c r="GG115" s="98"/>
      <c r="GH115" s="98"/>
      <c r="GI115" s="98"/>
      <c r="GJ115" s="98"/>
      <c r="GK115" s="98"/>
      <c r="GL115" s="98"/>
      <c r="GM115" s="98"/>
      <c r="GN115" s="98"/>
      <c r="GO115" s="99"/>
      <c r="GP115" s="99"/>
      <c r="GQ115" s="99"/>
      <c r="GR115" s="99"/>
      <c r="GS115" s="99"/>
      <c r="GT115" s="99"/>
      <c r="GU115" s="99"/>
      <c r="GV115" s="99"/>
      <c r="GW115" s="99"/>
      <c r="GX115" s="99"/>
      <c r="GY115" s="99"/>
      <c r="GZ115" s="99"/>
      <c r="HA115" s="99"/>
      <c r="HB115" s="99"/>
      <c r="HC115" s="99"/>
      <c r="HD115" s="99"/>
      <c r="HE115" s="99"/>
      <c r="HF115" s="99"/>
      <c r="HG115" s="99"/>
      <c r="HH115" s="99"/>
      <c r="HI115" s="99"/>
      <c r="HJ115" s="99"/>
      <c r="HK115" s="99"/>
      <c r="HL115" s="99"/>
      <c r="HM115" s="99"/>
      <c r="HN115" s="99"/>
      <c r="HO115" s="99"/>
      <c r="HP115" s="100"/>
      <c r="HQ115" s="100"/>
      <c r="HR115" s="100"/>
      <c r="HS115" s="100"/>
      <c r="HT115" s="100"/>
      <c r="HU115" s="100"/>
    </row>
    <row r="116" spans="1:229" s="4" customFormat="1" ht="77.25" customHeight="1">
      <c r="A116" s="46">
        <v>19</v>
      </c>
      <c r="B116" s="47" t="s">
        <v>254</v>
      </c>
      <c r="C116" s="47" t="s">
        <v>260</v>
      </c>
      <c r="D116" s="47"/>
      <c r="E116" s="43">
        <v>0</v>
      </c>
      <c r="F116" s="43"/>
      <c r="G116" s="43"/>
      <c r="H116" s="43"/>
      <c r="I116" s="43"/>
      <c r="J116" s="43"/>
      <c r="K116" s="43"/>
      <c r="L116" s="73"/>
      <c r="M116" s="74"/>
      <c r="N116" s="75">
        <v>30</v>
      </c>
      <c r="O116" s="43"/>
      <c r="P116" s="43"/>
      <c r="Q116" s="43"/>
      <c r="R116" s="43"/>
      <c r="S116" s="43"/>
      <c r="T116" s="43"/>
      <c r="U116" s="84">
        <f t="shared" si="13"/>
        <v>30</v>
      </c>
      <c r="V116" s="73">
        <v>0</v>
      </c>
      <c r="W116" s="84">
        <f t="shared" si="11"/>
        <v>30</v>
      </c>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c r="DR116" s="85"/>
      <c r="DS116" s="85"/>
      <c r="DT116" s="85"/>
      <c r="DU116" s="85"/>
      <c r="DV116" s="85"/>
      <c r="DW116" s="85"/>
      <c r="DX116" s="85"/>
      <c r="DY116" s="85"/>
      <c r="DZ116" s="85"/>
      <c r="EA116" s="85"/>
      <c r="EB116" s="85"/>
      <c r="EC116" s="85"/>
      <c r="ED116" s="85"/>
      <c r="EE116" s="85"/>
      <c r="EF116" s="85"/>
      <c r="EG116" s="85"/>
      <c r="EH116" s="85"/>
      <c r="EI116" s="85"/>
      <c r="EJ116" s="85"/>
      <c r="EK116" s="85"/>
      <c r="EL116" s="85"/>
      <c r="EM116" s="85"/>
      <c r="EN116" s="85"/>
      <c r="EO116" s="85"/>
      <c r="EP116" s="85"/>
      <c r="EQ116" s="85"/>
      <c r="ER116" s="85"/>
      <c r="ES116" s="85"/>
      <c r="ET116" s="85"/>
      <c r="EU116" s="85"/>
      <c r="EV116" s="85"/>
      <c r="EW116" s="85"/>
      <c r="EX116" s="85"/>
      <c r="EY116" s="85"/>
      <c r="EZ116" s="85"/>
      <c r="FA116" s="85"/>
      <c r="FB116" s="85"/>
      <c r="FC116" s="85"/>
      <c r="FD116" s="85"/>
      <c r="FE116" s="85"/>
      <c r="FF116" s="85"/>
      <c r="FG116" s="85"/>
      <c r="FH116" s="85"/>
      <c r="FI116" s="85"/>
      <c r="FJ116" s="85"/>
      <c r="FK116" s="85"/>
      <c r="FL116" s="85"/>
      <c r="FM116" s="85"/>
      <c r="FN116" s="85"/>
      <c r="FO116" s="85"/>
      <c r="FP116" s="85"/>
      <c r="FQ116" s="85"/>
      <c r="FR116" s="85"/>
      <c r="FS116" s="85"/>
      <c r="FT116" s="85"/>
      <c r="FU116" s="85"/>
      <c r="FV116" s="85"/>
      <c r="FW116" s="85"/>
      <c r="FX116" s="85"/>
      <c r="FY116" s="85"/>
      <c r="FZ116" s="85"/>
      <c r="GA116" s="85"/>
      <c r="GB116" s="85"/>
      <c r="GC116" s="98"/>
      <c r="GD116" s="98"/>
      <c r="GE116" s="98"/>
      <c r="GF116" s="98"/>
      <c r="GG116" s="98"/>
      <c r="GH116" s="98"/>
      <c r="GI116" s="98"/>
      <c r="GJ116" s="98"/>
      <c r="GK116" s="98"/>
      <c r="GL116" s="98"/>
      <c r="GM116" s="98"/>
      <c r="GN116" s="98"/>
      <c r="GO116" s="99"/>
      <c r="GP116" s="99"/>
      <c r="GQ116" s="99"/>
      <c r="GR116" s="99"/>
      <c r="GS116" s="99"/>
      <c r="GT116" s="99"/>
      <c r="GU116" s="99"/>
      <c r="GV116" s="99"/>
      <c r="GW116" s="99"/>
      <c r="GX116" s="99"/>
      <c r="GY116" s="99"/>
      <c r="GZ116" s="99"/>
      <c r="HA116" s="99"/>
      <c r="HB116" s="99"/>
      <c r="HC116" s="99"/>
      <c r="HD116" s="99"/>
      <c r="HE116" s="99"/>
      <c r="HF116" s="99"/>
      <c r="HG116" s="99"/>
      <c r="HH116" s="99"/>
      <c r="HI116" s="99"/>
      <c r="HJ116" s="99"/>
      <c r="HK116" s="99"/>
      <c r="HL116" s="99"/>
      <c r="HM116" s="99"/>
      <c r="HN116" s="99"/>
      <c r="HO116" s="99"/>
      <c r="HP116" s="100"/>
      <c r="HQ116" s="100"/>
      <c r="HR116" s="100"/>
      <c r="HS116" s="100"/>
      <c r="HT116" s="100"/>
      <c r="HU116" s="100"/>
    </row>
    <row r="117" spans="1:229" s="4" customFormat="1" ht="77.25" customHeight="1">
      <c r="A117" s="46">
        <v>20</v>
      </c>
      <c r="B117" s="47" t="s">
        <v>261</v>
      </c>
      <c r="C117" s="47" t="s">
        <v>262</v>
      </c>
      <c r="D117" s="47"/>
      <c r="E117" s="43">
        <v>0</v>
      </c>
      <c r="F117" s="43"/>
      <c r="G117" s="43"/>
      <c r="H117" s="43"/>
      <c r="I117" s="43"/>
      <c r="J117" s="43"/>
      <c r="K117" s="43"/>
      <c r="L117" s="73"/>
      <c r="M117" s="74"/>
      <c r="N117" s="75">
        <v>150</v>
      </c>
      <c r="O117" s="43"/>
      <c r="P117" s="43"/>
      <c r="Q117" s="43"/>
      <c r="R117" s="43"/>
      <c r="S117" s="43"/>
      <c r="T117" s="43"/>
      <c r="U117" s="84">
        <f t="shared" si="13"/>
        <v>150</v>
      </c>
      <c r="V117" s="73">
        <v>0</v>
      </c>
      <c r="W117" s="84">
        <f t="shared" si="11"/>
        <v>150</v>
      </c>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85"/>
      <c r="ED117" s="85"/>
      <c r="EE117" s="85"/>
      <c r="EF117" s="85"/>
      <c r="EG117" s="85"/>
      <c r="EH117" s="85"/>
      <c r="EI117" s="85"/>
      <c r="EJ117" s="85"/>
      <c r="EK117" s="85"/>
      <c r="EL117" s="85"/>
      <c r="EM117" s="85"/>
      <c r="EN117" s="85"/>
      <c r="EO117" s="85"/>
      <c r="EP117" s="85"/>
      <c r="EQ117" s="85"/>
      <c r="ER117" s="85"/>
      <c r="ES117" s="85"/>
      <c r="ET117" s="85"/>
      <c r="EU117" s="85"/>
      <c r="EV117" s="85"/>
      <c r="EW117" s="85"/>
      <c r="EX117" s="85"/>
      <c r="EY117" s="85"/>
      <c r="EZ117" s="85"/>
      <c r="FA117" s="85"/>
      <c r="FB117" s="85"/>
      <c r="FC117" s="85"/>
      <c r="FD117" s="85"/>
      <c r="FE117" s="85"/>
      <c r="FF117" s="85"/>
      <c r="FG117" s="85"/>
      <c r="FH117" s="85"/>
      <c r="FI117" s="85"/>
      <c r="FJ117" s="85"/>
      <c r="FK117" s="85"/>
      <c r="FL117" s="85"/>
      <c r="FM117" s="85"/>
      <c r="FN117" s="85"/>
      <c r="FO117" s="85"/>
      <c r="FP117" s="85"/>
      <c r="FQ117" s="85"/>
      <c r="FR117" s="85"/>
      <c r="FS117" s="85"/>
      <c r="FT117" s="85"/>
      <c r="FU117" s="85"/>
      <c r="FV117" s="85"/>
      <c r="FW117" s="85"/>
      <c r="FX117" s="85"/>
      <c r="FY117" s="85"/>
      <c r="FZ117" s="85"/>
      <c r="GA117" s="85"/>
      <c r="GB117" s="85"/>
      <c r="GC117" s="98"/>
      <c r="GD117" s="98"/>
      <c r="GE117" s="98"/>
      <c r="GF117" s="98"/>
      <c r="GG117" s="98"/>
      <c r="GH117" s="98"/>
      <c r="GI117" s="98"/>
      <c r="GJ117" s="98"/>
      <c r="GK117" s="98"/>
      <c r="GL117" s="98"/>
      <c r="GM117" s="98"/>
      <c r="GN117" s="98"/>
      <c r="GO117" s="99"/>
      <c r="GP117" s="99"/>
      <c r="GQ117" s="99"/>
      <c r="GR117" s="99"/>
      <c r="GS117" s="99"/>
      <c r="GT117" s="99"/>
      <c r="GU117" s="99"/>
      <c r="GV117" s="99"/>
      <c r="GW117" s="99"/>
      <c r="GX117" s="99"/>
      <c r="GY117" s="99"/>
      <c r="GZ117" s="99"/>
      <c r="HA117" s="99"/>
      <c r="HB117" s="99"/>
      <c r="HC117" s="99"/>
      <c r="HD117" s="99"/>
      <c r="HE117" s="99"/>
      <c r="HF117" s="99"/>
      <c r="HG117" s="99"/>
      <c r="HH117" s="99"/>
      <c r="HI117" s="99"/>
      <c r="HJ117" s="99"/>
      <c r="HK117" s="99"/>
      <c r="HL117" s="99"/>
      <c r="HM117" s="99"/>
      <c r="HN117" s="99"/>
      <c r="HO117" s="99"/>
      <c r="HP117" s="100"/>
      <c r="HQ117" s="100"/>
      <c r="HR117" s="100"/>
      <c r="HS117" s="100"/>
      <c r="HT117" s="100"/>
      <c r="HU117" s="100"/>
    </row>
    <row r="118" spans="1:229" s="4" customFormat="1" ht="77.25" customHeight="1">
      <c r="A118" s="46">
        <v>21</v>
      </c>
      <c r="B118" s="47" t="s">
        <v>258</v>
      </c>
      <c r="C118" s="47" t="s">
        <v>263</v>
      </c>
      <c r="D118" s="47"/>
      <c r="E118" s="43">
        <v>0</v>
      </c>
      <c r="F118" s="43"/>
      <c r="G118" s="43"/>
      <c r="H118" s="43"/>
      <c r="I118" s="43"/>
      <c r="J118" s="43"/>
      <c r="K118" s="43"/>
      <c r="L118" s="73"/>
      <c r="M118" s="74"/>
      <c r="N118" s="75">
        <v>50</v>
      </c>
      <c r="O118" s="43"/>
      <c r="P118" s="43"/>
      <c r="Q118" s="43"/>
      <c r="R118" s="43"/>
      <c r="S118" s="43"/>
      <c r="T118" s="43"/>
      <c r="U118" s="84">
        <f t="shared" si="13"/>
        <v>50</v>
      </c>
      <c r="V118" s="73">
        <v>0</v>
      </c>
      <c r="W118" s="84">
        <f t="shared" si="11"/>
        <v>50</v>
      </c>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c r="CO118" s="85"/>
      <c r="CP118" s="85"/>
      <c r="CQ118" s="85"/>
      <c r="CR118" s="85"/>
      <c r="CS118" s="85"/>
      <c r="CT118" s="85"/>
      <c r="CU118" s="85"/>
      <c r="CV118" s="85"/>
      <c r="CW118" s="85"/>
      <c r="CX118" s="85"/>
      <c r="CY118" s="85"/>
      <c r="CZ118" s="85"/>
      <c r="DA118" s="85"/>
      <c r="DB118" s="85"/>
      <c r="DC118" s="85"/>
      <c r="DD118" s="85"/>
      <c r="DE118" s="85"/>
      <c r="DF118" s="85"/>
      <c r="DG118" s="85"/>
      <c r="DH118" s="85"/>
      <c r="DI118" s="85"/>
      <c r="DJ118" s="85"/>
      <c r="DK118" s="85"/>
      <c r="DL118" s="85"/>
      <c r="DM118" s="85"/>
      <c r="DN118" s="85"/>
      <c r="DO118" s="85"/>
      <c r="DP118" s="85"/>
      <c r="DQ118" s="85"/>
      <c r="DR118" s="85"/>
      <c r="DS118" s="85"/>
      <c r="DT118" s="85"/>
      <c r="DU118" s="85"/>
      <c r="DV118" s="85"/>
      <c r="DW118" s="85"/>
      <c r="DX118" s="85"/>
      <c r="DY118" s="85"/>
      <c r="DZ118" s="85"/>
      <c r="EA118" s="85"/>
      <c r="EB118" s="85"/>
      <c r="EC118" s="85"/>
      <c r="ED118" s="85"/>
      <c r="EE118" s="85"/>
      <c r="EF118" s="85"/>
      <c r="EG118" s="85"/>
      <c r="EH118" s="85"/>
      <c r="EI118" s="85"/>
      <c r="EJ118" s="85"/>
      <c r="EK118" s="85"/>
      <c r="EL118" s="85"/>
      <c r="EM118" s="85"/>
      <c r="EN118" s="85"/>
      <c r="EO118" s="85"/>
      <c r="EP118" s="85"/>
      <c r="EQ118" s="85"/>
      <c r="ER118" s="85"/>
      <c r="ES118" s="85"/>
      <c r="ET118" s="85"/>
      <c r="EU118" s="85"/>
      <c r="EV118" s="85"/>
      <c r="EW118" s="85"/>
      <c r="EX118" s="85"/>
      <c r="EY118" s="85"/>
      <c r="EZ118" s="85"/>
      <c r="FA118" s="85"/>
      <c r="FB118" s="85"/>
      <c r="FC118" s="85"/>
      <c r="FD118" s="85"/>
      <c r="FE118" s="85"/>
      <c r="FF118" s="85"/>
      <c r="FG118" s="85"/>
      <c r="FH118" s="85"/>
      <c r="FI118" s="85"/>
      <c r="FJ118" s="85"/>
      <c r="FK118" s="85"/>
      <c r="FL118" s="85"/>
      <c r="FM118" s="85"/>
      <c r="FN118" s="85"/>
      <c r="FO118" s="85"/>
      <c r="FP118" s="85"/>
      <c r="FQ118" s="85"/>
      <c r="FR118" s="85"/>
      <c r="FS118" s="85"/>
      <c r="FT118" s="85"/>
      <c r="FU118" s="85"/>
      <c r="FV118" s="85"/>
      <c r="FW118" s="85"/>
      <c r="FX118" s="85"/>
      <c r="FY118" s="85"/>
      <c r="FZ118" s="85"/>
      <c r="GA118" s="85"/>
      <c r="GB118" s="85"/>
      <c r="GC118" s="98"/>
      <c r="GD118" s="98"/>
      <c r="GE118" s="98"/>
      <c r="GF118" s="98"/>
      <c r="GG118" s="98"/>
      <c r="GH118" s="98"/>
      <c r="GI118" s="98"/>
      <c r="GJ118" s="98"/>
      <c r="GK118" s="98"/>
      <c r="GL118" s="98"/>
      <c r="GM118" s="98"/>
      <c r="GN118" s="98"/>
      <c r="GO118" s="99"/>
      <c r="GP118" s="99"/>
      <c r="GQ118" s="99"/>
      <c r="GR118" s="99"/>
      <c r="GS118" s="99"/>
      <c r="GT118" s="99"/>
      <c r="GU118" s="99"/>
      <c r="GV118" s="99"/>
      <c r="GW118" s="99"/>
      <c r="GX118" s="99"/>
      <c r="GY118" s="99"/>
      <c r="GZ118" s="99"/>
      <c r="HA118" s="99"/>
      <c r="HB118" s="99"/>
      <c r="HC118" s="99"/>
      <c r="HD118" s="99"/>
      <c r="HE118" s="99"/>
      <c r="HF118" s="99"/>
      <c r="HG118" s="99"/>
      <c r="HH118" s="99"/>
      <c r="HI118" s="99"/>
      <c r="HJ118" s="99"/>
      <c r="HK118" s="99"/>
      <c r="HL118" s="99"/>
      <c r="HM118" s="99"/>
      <c r="HN118" s="99"/>
      <c r="HO118" s="99"/>
      <c r="HP118" s="100"/>
      <c r="HQ118" s="100"/>
      <c r="HR118" s="100"/>
      <c r="HS118" s="100"/>
      <c r="HT118" s="100"/>
      <c r="HU118" s="100"/>
    </row>
    <row r="119" spans="1:229" s="4" customFormat="1" ht="77.25" customHeight="1">
      <c r="A119" s="46">
        <v>22</v>
      </c>
      <c r="B119" s="47" t="s">
        <v>264</v>
      </c>
      <c r="C119" s="47" t="s">
        <v>265</v>
      </c>
      <c r="D119" s="47"/>
      <c r="E119" s="43">
        <v>0</v>
      </c>
      <c r="F119" s="43"/>
      <c r="G119" s="43"/>
      <c r="H119" s="43"/>
      <c r="I119" s="43"/>
      <c r="J119" s="43"/>
      <c r="K119" s="43"/>
      <c r="L119" s="73"/>
      <c r="M119" s="74"/>
      <c r="N119" s="75">
        <v>45.16</v>
      </c>
      <c r="O119" s="43"/>
      <c r="P119" s="43"/>
      <c r="Q119" s="43"/>
      <c r="R119" s="43"/>
      <c r="S119" s="43"/>
      <c r="T119" s="43"/>
      <c r="U119" s="84">
        <f t="shared" si="13"/>
        <v>45.16</v>
      </c>
      <c r="V119" s="73">
        <v>0</v>
      </c>
      <c r="W119" s="84">
        <f t="shared" si="11"/>
        <v>45.16</v>
      </c>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c r="DP119" s="85"/>
      <c r="DQ119" s="85"/>
      <c r="DR119" s="85"/>
      <c r="DS119" s="85"/>
      <c r="DT119" s="85"/>
      <c r="DU119" s="85"/>
      <c r="DV119" s="85"/>
      <c r="DW119" s="85"/>
      <c r="DX119" s="85"/>
      <c r="DY119" s="85"/>
      <c r="DZ119" s="85"/>
      <c r="EA119" s="85"/>
      <c r="EB119" s="85"/>
      <c r="EC119" s="85"/>
      <c r="ED119" s="85"/>
      <c r="EE119" s="85"/>
      <c r="EF119" s="85"/>
      <c r="EG119" s="85"/>
      <c r="EH119" s="85"/>
      <c r="EI119" s="85"/>
      <c r="EJ119" s="85"/>
      <c r="EK119" s="85"/>
      <c r="EL119" s="85"/>
      <c r="EM119" s="85"/>
      <c r="EN119" s="85"/>
      <c r="EO119" s="85"/>
      <c r="EP119" s="85"/>
      <c r="EQ119" s="85"/>
      <c r="ER119" s="85"/>
      <c r="ES119" s="85"/>
      <c r="ET119" s="85"/>
      <c r="EU119" s="85"/>
      <c r="EV119" s="85"/>
      <c r="EW119" s="85"/>
      <c r="EX119" s="85"/>
      <c r="EY119" s="85"/>
      <c r="EZ119" s="85"/>
      <c r="FA119" s="85"/>
      <c r="FB119" s="85"/>
      <c r="FC119" s="85"/>
      <c r="FD119" s="85"/>
      <c r="FE119" s="85"/>
      <c r="FF119" s="85"/>
      <c r="FG119" s="85"/>
      <c r="FH119" s="85"/>
      <c r="FI119" s="85"/>
      <c r="FJ119" s="85"/>
      <c r="FK119" s="85"/>
      <c r="FL119" s="85"/>
      <c r="FM119" s="85"/>
      <c r="FN119" s="85"/>
      <c r="FO119" s="85"/>
      <c r="FP119" s="85"/>
      <c r="FQ119" s="85"/>
      <c r="FR119" s="85"/>
      <c r="FS119" s="85"/>
      <c r="FT119" s="85"/>
      <c r="FU119" s="85"/>
      <c r="FV119" s="85"/>
      <c r="FW119" s="85"/>
      <c r="FX119" s="85"/>
      <c r="FY119" s="85"/>
      <c r="FZ119" s="85"/>
      <c r="GA119" s="85"/>
      <c r="GB119" s="85"/>
      <c r="GC119" s="98"/>
      <c r="GD119" s="98"/>
      <c r="GE119" s="98"/>
      <c r="GF119" s="98"/>
      <c r="GG119" s="98"/>
      <c r="GH119" s="98"/>
      <c r="GI119" s="98"/>
      <c r="GJ119" s="98"/>
      <c r="GK119" s="98"/>
      <c r="GL119" s="98"/>
      <c r="GM119" s="98"/>
      <c r="GN119" s="98"/>
      <c r="GO119" s="99"/>
      <c r="GP119" s="99"/>
      <c r="GQ119" s="99"/>
      <c r="GR119" s="99"/>
      <c r="GS119" s="99"/>
      <c r="GT119" s="99"/>
      <c r="GU119" s="99"/>
      <c r="GV119" s="99"/>
      <c r="GW119" s="99"/>
      <c r="GX119" s="99"/>
      <c r="GY119" s="99"/>
      <c r="GZ119" s="99"/>
      <c r="HA119" s="99"/>
      <c r="HB119" s="99"/>
      <c r="HC119" s="99"/>
      <c r="HD119" s="99"/>
      <c r="HE119" s="99"/>
      <c r="HF119" s="99"/>
      <c r="HG119" s="99"/>
      <c r="HH119" s="99"/>
      <c r="HI119" s="99"/>
      <c r="HJ119" s="99"/>
      <c r="HK119" s="99"/>
      <c r="HL119" s="99"/>
      <c r="HM119" s="99"/>
      <c r="HN119" s="99"/>
      <c r="HO119" s="99"/>
      <c r="HP119" s="100"/>
      <c r="HQ119" s="100"/>
      <c r="HR119" s="100"/>
      <c r="HS119" s="100"/>
      <c r="HT119" s="100"/>
      <c r="HU119" s="100"/>
    </row>
    <row r="120" spans="1:229" s="4" customFormat="1" ht="77.25" customHeight="1">
      <c r="A120" s="46">
        <v>23</v>
      </c>
      <c r="B120" s="47" t="s">
        <v>266</v>
      </c>
      <c r="C120" s="47" t="s">
        <v>267</v>
      </c>
      <c r="D120" s="47"/>
      <c r="E120" s="43">
        <v>0</v>
      </c>
      <c r="F120" s="43"/>
      <c r="G120" s="43"/>
      <c r="H120" s="43"/>
      <c r="I120" s="43"/>
      <c r="J120" s="43"/>
      <c r="K120" s="43"/>
      <c r="L120" s="73"/>
      <c r="M120" s="74"/>
      <c r="N120" s="75">
        <v>20</v>
      </c>
      <c r="O120" s="43"/>
      <c r="P120" s="43"/>
      <c r="Q120" s="43"/>
      <c r="R120" s="43"/>
      <c r="S120" s="43"/>
      <c r="T120" s="43"/>
      <c r="U120" s="84">
        <f t="shared" si="13"/>
        <v>20</v>
      </c>
      <c r="V120" s="73">
        <v>0</v>
      </c>
      <c r="W120" s="84">
        <f t="shared" si="11"/>
        <v>20</v>
      </c>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c r="DP120" s="85"/>
      <c r="DQ120" s="85"/>
      <c r="DR120" s="85"/>
      <c r="DS120" s="85"/>
      <c r="DT120" s="85"/>
      <c r="DU120" s="85"/>
      <c r="DV120" s="85"/>
      <c r="DW120" s="85"/>
      <c r="DX120" s="85"/>
      <c r="DY120" s="85"/>
      <c r="DZ120" s="85"/>
      <c r="EA120" s="85"/>
      <c r="EB120" s="85"/>
      <c r="EC120" s="85"/>
      <c r="ED120" s="85"/>
      <c r="EE120" s="85"/>
      <c r="EF120" s="85"/>
      <c r="EG120" s="85"/>
      <c r="EH120" s="85"/>
      <c r="EI120" s="85"/>
      <c r="EJ120" s="85"/>
      <c r="EK120" s="85"/>
      <c r="EL120" s="85"/>
      <c r="EM120" s="85"/>
      <c r="EN120" s="85"/>
      <c r="EO120" s="85"/>
      <c r="EP120" s="85"/>
      <c r="EQ120" s="85"/>
      <c r="ER120" s="85"/>
      <c r="ES120" s="85"/>
      <c r="ET120" s="85"/>
      <c r="EU120" s="85"/>
      <c r="EV120" s="85"/>
      <c r="EW120" s="85"/>
      <c r="EX120" s="85"/>
      <c r="EY120" s="85"/>
      <c r="EZ120" s="85"/>
      <c r="FA120" s="85"/>
      <c r="FB120" s="85"/>
      <c r="FC120" s="85"/>
      <c r="FD120" s="85"/>
      <c r="FE120" s="85"/>
      <c r="FF120" s="85"/>
      <c r="FG120" s="85"/>
      <c r="FH120" s="85"/>
      <c r="FI120" s="85"/>
      <c r="FJ120" s="85"/>
      <c r="FK120" s="85"/>
      <c r="FL120" s="85"/>
      <c r="FM120" s="85"/>
      <c r="FN120" s="85"/>
      <c r="FO120" s="85"/>
      <c r="FP120" s="85"/>
      <c r="FQ120" s="85"/>
      <c r="FR120" s="85"/>
      <c r="FS120" s="85"/>
      <c r="FT120" s="85"/>
      <c r="FU120" s="85"/>
      <c r="FV120" s="85"/>
      <c r="FW120" s="85"/>
      <c r="FX120" s="85"/>
      <c r="FY120" s="85"/>
      <c r="FZ120" s="85"/>
      <c r="GA120" s="85"/>
      <c r="GB120" s="85"/>
      <c r="GC120" s="98"/>
      <c r="GD120" s="98"/>
      <c r="GE120" s="98"/>
      <c r="GF120" s="98"/>
      <c r="GG120" s="98"/>
      <c r="GH120" s="98"/>
      <c r="GI120" s="98"/>
      <c r="GJ120" s="98"/>
      <c r="GK120" s="98"/>
      <c r="GL120" s="98"/>
      <c r="GM120" s="98"/>
      <c r="GN120" s="98"/>
      <c r="GO120" s="99"/>
      <c r="GP120" s="99"/>
      <c r="GQ120" s="99"/>
      <c r="GR120" s="99"/>
      <c r="GS120" s="99"/>
      <c r="GT120" s="99"/>
      <c r="GU120" s="99"/>
      <c r="GV120" s="99"/>
      <c r="GW120" s="99"/>
      <c r="GX120" s="99"/>
      <c r="GY120" s="99"/>
      <c r="GZ120" s="99"/>
      <c r="HA120" s="99"/>
      <c r="HB120" s="99"/>
      <c r="HC120" s="99"/>
      <c r="HD120" s="99"/>
      <c r="HE120" s="99"/>
      <c r="HF120" s="99"/>
      <c r="HG120" s="99"/>
      <c r="HH120" s="99"/>
      <c r="HI120" s="99"/>
      <c r="HJ120" s="99"/>
      <c r="HK120" s="99"/>
      <c r="HL120" s="99"/>
      <c r="HM120" s="99"/>
      <c r="HN120" s="99"/>
      <c r="HO120" s="99"/>
      <c r="HP120" s="100"/>
      <c r="HQ120" s="100"/>
      <c r="HR120" s="100"/>
      <c r="HS120" s="100"/>
      <c r="HT120" s="100"/>
      <c r="HU120" s="100"/>
    </row>
    <row r="121" spans="1:23" s="6" customFormat="1" ht="60" customHeight="1">
      <c r="A121" s="107">
        <v>6</v>
      </c>
      <c r="B121" s="121" t="s">
        <v>268</v>
      </c>
      <c r="C121" s="122"/>
      <c r="D121" s="123">
        <f aca="true" t="shared" si="14" ref="D121:N121">SUM(D122:D138)</f>
        <v>2101</v>
      </c>
      <c r="E121" s="123">
        <f t="shared" si="14"/>
        <v>672.3199999999999</v>
      </c>
      <c r="F121" s="123">
        <f t="shared" si="14"/>
        <v>33.61000000000001</v>
      </c>
      <c r="G121" s="123">
        <f t="shared" si="14"/>
        <v>134.47000000000003</v>
      </c>
      <c r="H121" s="123">
        <f t="shared" si="14"/>
        <v>0</v>
      </c>
      <c r="I121" s="123">
        <f t="shared" si="14"/>
        <v>0</v>
      </c>
      <c r="J121" s="123">
        <f t="shared" si="14"/>
        <v>0</v>
      </c>
      <c r="K121" s="123">
        <f t="shared" si="14"/>
        <v>2941.4</v>
      </c>
      <c r="L121" s="123">
        <f t="shared" si="14"/>
        <v>650</v>
      </c>
      <c r="M121" s="123">
        <f t="shared" si="14"/>
        <v>2291.4</v>
      </c>
      <c r="N121" s="138">
        <f t="shared" si="14"/>
        <v>4146</v>
      </c>
      <c r="O121" s="123">
        <f aca="true" t="shared" si="15" ref="O121:W121">SUM(O122:O138)</f>
        <v>1518.7200000000003</v>
      </c>
      <c r="P121" s="123">
        <f t="shared" si="15"/>
        <v>66.34</v>
      </c>
      <c r="Q121" s="123">
        <f t="shared" si="15"/>
        <v>265.34000000000003</v>
      </c>
      <c r="R121" s="123">
        <f t="shared" si="15"/>
        <v>0</v>
      </c>
      <c r="S121" s="123">
        <f t="shared" si="15"/>
        <v>0</v>
      </c>
      <c r="T121" s="123">
        <f t="shared" si="15"/>
        <v>0</v>
      </c>
      <c r="U121" s="123">
        <f t="shared" si="15"/>
        <v>5996.4</v>
      </c>
      <c r="V121" s="123">
        <f t="shared" si="15"/>
        <v>1603.2900000000002</v>
      </c>
      <c r="W121" s="123">
        <f t="shared" si="15"/>
        <v>4393.11</v>
      </c>
    </row>
    <row r="122" spans="1:228" s="7" customFormat="1" ht="251.25" customHeight="1">
      <c r="A122" s="46">
        <v>1</v>
      </c>
      <c r="B122" s="124" t="s">
        <v>269</v>
      </c>
      <c r="C122" s="125" t="s">
        <v>270</v>
      </c>
      <c r="D122" s="126">
        <v>1371</v>
      </c>
      <c r="E122" s="127">
        <v>438.72</v>
      </c>
      <c r="F122" s="127">
        <v>21.93</v>
      </c>
      <c r="G122" s="127">
        <v>87.75</v>
      </c>
      <c r="H122" s="53"/>
      <c r="I122" s="53"/>
      <c r="J122" s="53"/>
      <c r="K122" s="95">
        <f aca="true" t="shared" si="16" ref="K122:K128">D122+E122+F122+G122</f>
        <v>1919.4</v>
      </c>
      <c r="L122" s="95">
        <v>650</v>
      </c>
      <c r="M122" s="95">
        <f aca="true" t="shared" si="17" ref="M122:M128">K122-L122</f>
        <v>1269.4</v>
      </c>
      <c r="N122" s="139">
        <v>1371</v>
      </c>
      <c r="O122" s="127">
        <v>438.72</v>
      </c>
      <c r="P122" s="127">
        <v>21.93</v>
      </c>
      <c r="Q122" s="127">
        <v>87.75</v>
      </c>
      <c r="R122" s="53"/>
      <c r="S122" s="53"/>
      <c r="T122" s="53"/>
      <c r="U122" s="95">
        <f aca="true" t="shared" si="18" ref="U122:U136">N122+O122+P122+Q122</f>
        <v>1919.4</v>
      </c>
      <c r="V122" s="95">
        <v>650</v>
      </c>
      <c r="W122" s="95">
        <f>U122-V122</f>
        <v>1269.4</v>
      </c>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22"/>
      <c r="HQ122" s="22"/>
      <c r="HR122" s="22"/>
      <c r="HS122" s="22"/>
      <c r="HT122" s="22"/>
    </row>
    <row r="123" spans="1:228" s="7" customFormat="1" ht="147.75" customHeight="1">
      <c r="A123" s="46">
        <v>2</v>
      </c>
      <c r="B123" s="124" t="s">
        <v>271</v>
      </c>
      <c r="C123" s="125" t="s">
        <v>272</v>
      </c>
      <c r="D123" s="126">
        <v>320</v>
      </c>
      <c r="E123" s="127">
        <v>102.4</v>
      </c>
      <c r="F123" s="127">
        <v>5.12</v>
      </c>
      <c r="G123" s="127">
        <v>20.48</v>
      </c>
      <c r="H123" s="53"/>
      <c r="I123" s="53"/>
      <c r="J123" s="53"/>
      <c r="K123" s="95">
        <f t="shared" si="16"/>
        <v>448</v>
      </c>
      <c r="L123" s="95">
        <v>0</v>
      </c>
      <c r="M123" s="95">
        <f t="shared" si="17"/>
        <v>448</v>
      </c>
      <c r="N123" s="139"/>
      <c r="O123" s="127"/>
      <c r="P123" s="127"/>
      <c r="Q123" s="127"/>
      <c r="R123" s="53"/>
      <c r="S123" s="53"/>
      <c r="T123" s="53"/>
      <c r="U123" s="95"/>
      <c r="V123" s="95"/>
      <c r="W123" s="95"/>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22"/>
      <c r="HQ123" s="22"/>
      <c r="HR123" s="22"/>
      <c r="HS123" s="22"/>
      <c r="HT123" s="22"/>
    </row>
    <row r="124" spans="1:228" s="7" customFormat="1" ht="150.75" customHeight="1">
      <c r="A124" s="46">
        <v>3</v>
      </c>
      <c r="B124" s="124" t="s">
        <v>273</v>
      </c>
      <c r="C124" s="125" t="s">
        <v>274</v>
      </c>
      <c r="D124" s="126">
        <v>90</v>
      </c>
      <c r="E124" s="127">
        <v>28.8</v>
      </c>
      <c r="F124" s="127">
        <v>1.44</v>
      </c>
      <c r="G124" s="127">
        <v>5.76</v>
      </c>
      <c r="H124" s="53"/>
      <c r="I124" s="53"/>
      <c r="J124" s="53"/>
      <c r="K124" s="95">
        <f t="shared" si="16"/>
        <v>126</v>
      </c>
      <c r="L124" s="95">
        <v>0</v>
      </c>
      <c r="M124" s="95">
        <f t="shared" si="17"/>
        <v>126</v>
      </c>
      <c r="N124" s="139">
        <v>90</v>
      </c>
      <c r="O124" s="127">
        <v>28.8</v>
      </c>
      <c r="P124" s="127">
        <v>1.44</v>
      </c>
      <c r="Q124" s="127">
        <v>5.76</v>
      </c>
      <c r="R124" s="53"/>
      <c r="S124" s="53"/>
      <c r="T124" s="53"/>
      <c r="U124" s="95">
        <f t="shared" si="18"/>
        <v>126</v>
      </c>
      <c r="V124" s="95">
        <v>0</v>
      </c>
      <c r="W124" s="95">
        <f aca="true" t="shared" si="19" ref="W124:W136">U124-V124</f>
        <v>126</v>
      </c>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22"/>
      <c r="HQ124" s="22"/>
      <c r="HR124" s="22"/>
      <c r="HS124" s="22"/>
      <c r="HT124" s="22"/>
    </row>
    <row r="125" spans="1:228" s="7" customFormat="1" ht="131.25">
      <c r="A125" s="46">
        <v>4</v>
      </c>
      <c r="B125" s="124" t="s">
        <v>275</v>
      </c>
      <c r="C125" s="125" t="s">
        <v>276</v>
      </c>
      <c r="D125" s="126">
        <v>90</v>
      </c>
      <c r="E125" s="127">
        <v>28.8</v>
      </c>
      <c r="F125" s="127">
        <v>1.44</v>
      </c>
      <c r="G125" s="127">
        <v>5.76</v>
      </c>
      <c r="H125" s="53"/>
      <c r="I125" s="53"/>
      <c r="J125" s="53"/>
      <c r="K125" s="95">
        <f t="shared" si="16"/>
        <v>126</v>
      </c>
      <c r="L125" s="95">
        <v>0</v>
      </c>
      <c r="M125" s="95">
        <f t="shared" si="17"/>
        <v>126</v>
      </c>
      <c r="N125" s="139">
        <v>90</v>
      </c>
      <c r="O125" s="127">
        <v>28.8</v>
      </c>
      <c r="P125" s="127">
        <v>1.44</v>
      </c>
      <c r="Q125" s="127">
        <v>5.76</v>
      </c>
      <c r="R125" s="53"/>
      <c r="S125" s="53"/>
      <c r="T125" s="53"/>
      <c r="U125" s="95">
        <f t="shared" si="18"/>
        <v>126</v>
      </c>
      <c r="V125" s="95">
        <v>126</v>
      </c>
      <c r="W125" s="95">
        <f t="shared" si="19"/>
        <v>0</v>
      </c>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22"/>
      <c r="HQ125" s="22"/>
      <c r="HR125" s="22"/>
      <c r="HS125" s="22"/>
      <c r="HT125" s="22"/>
    </row>
    <row r="126" spans="1:228" s="7" customFormat="1" ht="171" customHeight="1">
      <c r="A126" s="46">
        <v>5</v>
      </c>
      <c r="B126" s="124" t="s">
        <v>277</v>
      </c>
      <c r="C126" s="125" t="s">
        <v>278</v>
      </c>
      <c r="D126" s="126">
        <v>80</v>
      </c>
      <c r="E126" s="127">
        <v>25.6</v>
      </c>
      <c r="F126" s="127">
        <v>1.28</v>
      </c>
      <c r="G126" s="127">
        <v>5.12</v>
      </c>
      <c r="H126" s="53"/>
      <c r="I126" s="53"/>
      <c r="J126" s="53"/>
      <c r="K126" s="95">
        <f t="shared" si="16"/>
        <v>112</v>
      </c>
      <c r="L126" s="95">
        <v>0</v>
      </c>
      <c r="M126" s="95">
        <f t="shared" si="17"/>
        <v>112</v>
      </c>
      <c r="N126" s="139">
        <v>80</v>
      </c>
      <c r="O126" s="127">
        <v>25.6</v>
      </c>
      <c r="P126" s="127">
        <v>1.28</v>
      </c>
      <c r="Q126" s="127">
        <v>5.12</v>
      </c>
      <c r="R126" s="53"/>
      <c r="S126" s="53"/>
      <c r="T126" s="53"/>
      <c r="U126" s="95">
        <f t="shared" si="18"/>
        <v>112</v>
      </c>
      <c r="V126" s="95">
        <v>0</v>
      </c>
      <c r="W126" s="95">
        <f t="shared" si="19"/>
        <v>112</v>
      </c>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22"/>
      <c r="HQ126" s="22"/>
      <c r="HR126" s="22"/>
      <c r="HS126" s="22"/>
      <c r="HT126" s="22"/>
    </row>
    <row r="127" spans="1:228" s="7" customFormat="1" ht="165" customHeight="1">
      <c r="A127" s="46">
        <v>6</v>
      </c>
      <c r="B127" s="124" t="s">
        <v>279</v>
      </c>
      <c r="C127" s="125" t="s">
        <v>280</v>
      </c>
      <c r="D127" s="126">
        <v>90</v>
      </c>
      <c r="E127" s="127">
        <v>28.8</v>
      </c>
      <c r="F127" s="127">
        <v>1.44</v>
      </c>
      <c r="G127" s="127">
        <v>5.76</v>
      </c>
      <c r="H127" s="53"/>
      <c r="I127" s="53"/>
      <c r="J127" s="53"/>
      <c r="K127" s="95">
        <f t="shared" si="16"/>
        <v>126</v>
      </c>
      <c r="L127" s="95">
        <v>0</v>
      </c>
      <c r="M127" s="95">
        <f t="shared" si="17"/>
        <v>126</v>
      </c>
      <c r="N127" s="139">
        <v>90</v>
      </c>
      <c r="O127" s="127">
        <v>28.8</v>
      </c>
      <c r="P127" s="127">
        <v>1.44</v>
      </c>
      <c r="Q127" s="127">
        <v>5.76</v>
      </c>
      <c r="R127" s="53"/>
      <c r="S127" s="53"/>
      <c r="T127" s="53"/>
      <c r="U127" s="95">
        <f t="shared" si="18"/>
        <v>126</v>
      </c>
      <c r="V127" s="95">
        <v>0</v>
      </c>
      <c r="W127" s="95">
        <f t="shared" si="19"/>
        <v>126</v>
      </c>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22"/>
      <c r="HQ127" s="22"/>
      <c r="HR127" s="22"/>
      <c r="HS127" s="22"/>
      <c r="HT127" s="22"/>
    </row>
    <row r="128" spans="1:228" s="7" customFormat="1" ht="165" customHeight="1">
      <c r="A128" s="46">
        <v>7</v>
      </c>
      <c r="B128" s="124" t="s">
        <v>281</v>
      </c>
      <c r="C128" s="125" t="s">
        <v>282</v>
      </c>
      <c r="D128" s="126">
        <v>60</v>
      </c>
      <c r="E128" s="127">
        <v>19.2</v>
      </c>
      <c r="F128" s="127">
        <v>0.96</v>
      </c>
      <c r="G128" s="127">
        <v>3.84</v>
      </c>
      <c r="H128" s="53"/>
      <c r="I128" s="53"/>
      <c r="J128" s="53"/>
      <c r="K128" s="95">
        <f t="shared" si="16"/>
        <v>84</v>
      </c>
      <c r="L128" s="95">
        <v>0</v>
      </c>
      <c r="M128" s="95">
        <f t="shared" si="17"/>
        <v>84</v>
      </c>
      <c r="N128" s="139">
        <v>60</v>
      </c>
      <c r="O128" s="127">
        <v>19.2</v>
      </c>
      <c r="P128" s="127">
        <v>0.96</v>
      </c>
      <c r="Q128" s="127">
        <v>3.84</v>
      </c>
      <c r="R128" s="53"/>
      <c r="S128" s="53"/>
      <c r="T128" s="53"/>
      <c r="U128" s="95">
        <f t="shared" si="18"/>
        <v>84</v>
      </c>
      <c r="V128" s="95">
        <v>0</v>
      </c>
      <c r="W128" s="95">
        <f t="shared" si="19"/>
        <v>84</v>
      </c>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22"/>
      <c r="HQ128" s="22"/>
      <c r="HR128" s="22"/>
      <c r="HS128" s="22"/>
      <c r="HT128" s="22"/>
    </row>
    <row r="129" spans="1:228" s="7" customFormat="1" ht="165" customHeight="1">
      <c r="A129" s="46">
        <v>8</v>
      </c>
      <c r="B129" s="124" t="s">
        <v>283</v>
      </c>
      <c r="C129" s="125" t="s">
        <v>284</v>
      </c>
      <c r="D129" s="126"/>
      <c r="E129" s="127"/>
      <c r="F129" s="127"/>
      <c r="G129" s="127"/>
      <c r="H129" s="53"/>
      <c r="I129" s="53"/>
      <c r="J129" s="53"/>
      <c r="K129" s="95"/>
      <c r="L129" s="95"/>
      <c r="M129" s="95"/>
      <c r="N129" s="139">
        <v>485</v>
      </c>
      <c r="O129" s="127">
        <v>155.2</v>
      </c>
      <c r="P129" s="127">
        <v>7.77</v>
      </c>
      <c r="Q129" s="127">
        <v>31.03</v>
      </c>
      <c r="R129" s="53"/>
      <c r="S129" s="53"/>
      <c r="T129" s="53"/>
      <c r="U129" s="95">
        <f t="shared" si="18"/>
        <v>679</v>
      </c>
      <c r="V129" s="95">
        <v>228.13</v>
      </c>
      <c r="W129" s="95">
        <f t="shared" si="19"/>
        <v>450.87</v>
      </c>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22"/>
      <c r="HQ129" s="22"/>
      <c r="HR129" s="22"/>
      <c r="HS129" s="22"/>
      <c r="HT129" s="22"/>
    </row>
    <row r="130" spans="1:228" s="7" customFormat="1" ht="206.25">
      <c r="A130" s="46">
        <v>9</v>
      </c>
      <c r="B130" s="124" t="s">
        <v>285</v>
      </c>
      <c r="C130" s="125" t="s">
        <v>286</v>
      </c>
      <c r="D130" s="126"/>
      <c r="E130" s="127"/>
      <c r="F130" s="127"/>
      <c r="G130" s="127"/>
      <c r="H130" s="53"/>
      <c r="I130" s="53"/>
      <c r="J130" s="53"/>
      <c r="K130" s="95"/>
      <c r="L130" s="95"/>
      <c r="M130" s="95"/>
      <c r="N130" s="139">
        <v>100</v>
      </c>
      <c r="O130" s="127">
        <v>32</v>
      </c>
      <c r="P130" s="127">
        <v>1.6</v>
      </c>
      <c r="Q130" s="127">
        <v>6.4</v>
      </c>
      <c r="R130" s="53"/>
      <c r="S130" s="53"/>
      <c r="T130" s="53"/>
      <c r="U130" s="95">
        <f t="shared" si="18"/>
        <v>140</v>
      </c>
      <c r="V130" s="95">
        <v>0</v>
      </c>
      <c r="W130" s="95">
        <f t="shared" si="19"/>
        <v>140</v>
      </c>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22"/>
      <c r="HQ130" s="22"/>
      <c r="HR130" s="22"/>
      <c r="HS130" s="22"/>
      <c r="HT130" s="22"/>
    </row>
    <row r="131" spans="1:228" s="7" customFormat="1" ht="165" customHeight="1">
      <c r="A131" s="46">
        <v>10</v>
      </c>
      <c r="B131" s="124" t="s">
        <v>287</v>
      </c>
      <c r="C131" s="125" t="s">
        <v>288</v>
      </c>
      <c r="D131" s="126"/>
      <c r="E131" s="127"/>
      <c r="F131" s="127"/>
      <c r="G131" s="127"/>
      <c r="H131" s="53"/>
      <c r="I131" s="53"/>
      <c r="J131" s="53"/>
      <c r="K131" s="95"/>
      <c r="L131" s="95"/>
      <c r="M131" s="95"/>
      <c r="N131" s="139">
        <v>60</v>
      </c>
      <c r="O131" s="127">
        <v>19.2</v>
      </c>
      <c r="P131" s="127">
        <v>0.96</v>
      </c>
      <c r="Q131" s="127">
        <v>3.84</v>
      </c>
      <c r="R131" s="53"/>
      <c r="S131" s="53"/>
      <c r="T131" s="53"/>
      <c r="U131" s="95">
        <f t="shared" si="18"/>
        <v>84</v>
      </c>
      <c r="V131" s="95">
        <v>84</v>
      </c>
      <c r="W131" s="95">
        <f t="shared" si="19"/>
        <v>0</v>
      </c>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22"/>
      <c r="HQ131" s="22"/>
      <c r="HR131" s="22"/>
      <c r="HS131" s="22"/>
      <c r="HT131" s="22"/>
    </row>
    <row r="132" spans="1:228" s="7" customFormat="1" ht="206.25">
      <c r="A132" s="46">
        <v>11</v>
      </c>
      <c r="B132" s="124" t="s">
        <v>289</v>
      </c>
      <c r="C132" s="125" t="s">
        <v>290</v>
      </c>
      <c r="D132" s="126"/>
      <c r="E132" s="127"/>
      <c r="F132" s="127"/>
      <c r="G132" s="127"/>
      <c r="H132" s="53"/>
      <c r="I132" s="53"/>
      <c r="J132" s="53"/>
      <c r="K132" s="95"/>
      <c r="L132" s="95"/>
      <c r="M132" s="95"/>
      <c r="N132" s="139">
        <v>60</v>
      </c>
      <c r="O132" s="127">
        <v>19.2</v>
      </c>
      <c r="P132" s="127">
        <v>0.96</v>
      </c>
      <c r="Q132" s="127">
        <v>3.84</v>
      </c>
      <c r="R132" s="53"/>
      <c r="S132" s="53"/>
      <c r="T132" s="53"/>
      <c r="U132" s="95">
        <f t="shared" si="18"/>
        <v>84</v>
      </c>
      <c r="V132" s="95">
        <v>84</v>
      </c>
      <c r="W132" s="95">
        <f t="shared" si="19"/>
        <v>0</v>
      </c>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22"/>
      <c r="HQ132" s="22"/>
      <c r="HR132" s="22"/>
      <c r="HS132" s="22"/>
      <c r="HT132" s="22"/>
    </row>
    <row r="133" spans="1:228" s="7" customFormat="1" ht="165" customHeight="1">
      <c r="A133" s="46">
        <v>12</v>
      </c>
      <c r="B133" s="124" t="s">
        <v>291</v>
      </c>
      <c r="C133" s="125" t="s">
        <v>292</v>
      </c>
      <c r="D133" s="126"/>
      <c r="E133" s="127"/>
      <c r="F133" s="127"/>
      <c r="G133" s="127"/>
      <c r="H133" s="53"/>
      <c r="I133" s="53"/>
      <c r="J133" s="53"/>
      <c r="K133" s="95"/>
      <c r="L133" s="95"/>
      <c r="M133" s="95"/>
      <c r="N133" s="139">
        <v>100</v>
      </c>
      <c r="O133" s="127">
        <v>32</v>
      </c>
      <c r="P133" s="127">
        <v>1.6</v>
      </c>
      <c r="Q133" s="127">
        <v>6.4</v>
      </c>
      <c r="R133" s="53"/>
      <c r="S133" s="53"/>
      <c r="T133" s="53"/>
      <c r="U133" s="95">
        <f t="shared" si="18"/>
        <v>140</v>
      </c>
      <c r="V133" s="95">
        <v>0</v>
      </c>
      <c r="W133" s="95">
        <f t="shared" si="19"/>
        <v>140</v>
      </c>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22"/>
      <c r="HQ133" s="22"/>
      <c r="HR133" s="22"/>
      <c r="HS133" s="22"/>
      <c r="HT133" s="22"/>
    </row>
    <row r="134" spans="1:228" s="7" customFormat="1" ht="206.25">
      <c r="A134" s="46">
        <v>13</v>
      </c>
      <c r="B134" s="124" t="s">
        <v>293</v>
      </c>
      <c r="C134" s="125" t="s">
        <v>294</v>
      </c>
      <c r="D134" s="126"/>
      <c r="E134" s="127"/>
      <c r="F134" s="127"/>
      <c r="G134" s="127"/>
      <c r="H134" s="53"/>
      <c r="I134" s="53"/>
      <c r="J134" s="53"/>
      <c r="K134" s="95"/>
      <c r="L134" s="95"/>
      <c r="M134" s="95"/>
      <c r="N134" s="139"/>
      <c r="O134" s="127">
        <v>122</v>
      </c>
      <c r="P134" s="127"/>
      <c r="Q134" s="127"/>
      <c r="R134" s="53"/>
      <c r="S134" s="53"/>
      <c r="T134" s="53"/>
      <c r="U134" s="95">
        <f t="shared" si="18"/>
        <v>122</v>
      </c>
      <c r="V134" s="95">
        <v>122</v>
      </c>
      <c r="W134" s="95">
        <f t="shared" si="19"/>
        <v>0</v>
      </c>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22"/>
      <c r="HQ134" s="22"/>
      <c r="HR134" s="22"/>
      <c r="HS134" s="22"/>
      <c r="HT134" s="22"/>
    </row>
    <row r="135" spans="1:228" s="7" customFormat="1" ht="165" customHeight="1">
      <c r="A135" s="46">
        <v>14</v>
      </c>
      <c r="B135" s="124" t="s">
        <v>295</v>
      </c>
      <c r="C135" s="125" t="s">
        <v>296</v>
      </c>
      <c r="D135" s="126"/>
      <c r="E135" s="127"/>
      <c r="F135" s="127"/>
      <c r="G135" s="127"/>
      <c r="H135" s="53"/>
      <c r="I135" s="53"/>
      <c r="J135" s="53"/>
      <c r="K135" s="95"/>
      <c r="L135" s="95"/>
      <c r="M135" s="95"/>
      <c r="N135" s="139"/>
      <c r="O135" s="127">
        <v>70</v>
      </c>
      <c r="P135" s="127"/>
      <c r="Q135" s="127"/>
      <c r="R135" s="53"/>
      <c r="S135" s="53"/>
      <c r="T135" s="53"/>
      <c r="U135" s="95">
        <f t="shared" si="18"/>
        <v>70</v>
      </c>
      <c r="V135" s="95">
        <v>0</v>
      </c>
      <c r="W135" s="95">
        <f t="shared" si="19"/>
        <v>70</v>
      </c>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22"/>
      <c r="HQ135" s="22"/>
      <c r="HR135" s="22"/>
      <c r="HS135" s="22"/>
      <c r="HT135" s="22"/>
    </row>
    <row r="136" spans="1:228" s="7" customFormat="1" ht="408" customHeight="1">
      <c r="A136" s="46">
        <v>15</v>
      </c>
      <c r="B136" s="124" t="s">
        <v>297</v>
      </c>
      <c r="C136" s="125" t="s">
        <v>298</v>
      </c>
      <c r="D136" s="158"/>
      <c r="E136" s="158"/>
      <c r="F136" s="158"/>
      <c r="G136" s="158"/>
      <c r="H136" s="158"/>
      <c r="I136" s="158"/>
      <c r="J136" s="158"/>
      <c r="K136" s="158"/>
      <c r="L136" s="158"/>
      <c r="M136" s="158"/>
      <c r="N136" s="139">
        <v>360</v>
      </c>
      <c r="O136" s="127">
        <v>115.2</v>
      </c>
      <c r="P136" s="127">
        <v>5.76</v>
      </c>
      <c r="Q136" s="127">
        <v>23.04</v>
      </c>
      <c r="R136" s="53"/>
      <c r="S136" s="53"/>
      <c r="T136" s="53"/>
      <c r="U136" s="95">
        <f t="shared" si="18"/>
        <v>504</v>
      </c>
      <c r="V136" s="95">
        <v>151.2</v>
      </c>
      <c r="W136" s="95">
        <f t="shared" si="19"/>
        <v>352.8</v>
      </c>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22"/>
      <c r="HQ136" s="22"/>
      <c r="HR136" s="22"/>
      <c r="HS136" s="22"/>
      <c r="HT136" s="22"/>
    </row>
    <row r="137" spans="1:228" s="7" customFormat="1" ht="408" customHeight="1">
      <c r="A137" s="46">
        <v>16</v>
      </c>
      <c r="B137" s="159" t="s">
        <v>299</v>
      </c>
      <c r="C137" s="125" t="s">
        <v>300</v>
      </c>
      <c r="D137" s="158"/>
      <c r="E137" s="158"/>
      <c r="F137" s="158"/>
      <c r="G137" s="158"/>
      <c r="H137" s="158"/>
      <c r="I137" s="158"/>
      <c r="J137" s="158"/>
      <c r="K137" s="158"/>
      <c r="L137" s="158"/>
      <c r="M137" s="158"/>
      <c r="N137" s="139">
        <v>1000</v>
      </c>
      <c r="O137" s="127">
        <v>320</v>
      </c>
      <c r="P137" s="127">
        <v>16</v>
      </c>
      <c r="Q137" s="127">
        <v>64</v>
      </c>
      <c r="R137" s="53"/>
      <c r="S137" s="53"/>
      <c r="T137" s="53"/>
      <c r="U137" s="95">
        <v>1400</v>
      </c>
      <c r="V137" s="95"/>
      <c r="W137" s="95">
        <v>1400</v>
      </c>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22"/>
      <c r="HQ137" s="22"/>
      <c r="HR137" s="22"/>
      <c r="HS137" s="22"/>
      <c r="HT137" s="22"/>
    </row>
    <row r="138" spans="1:228" s="7" customFormat="1" ht="135.75" customHeight="1">
      <c r="A138" s="46">
        <v>17</v>
      </c>
      <c r="B138" s="159" t="s">
        <v>301</v>
      </c>
      <c r="C138" s="125" t="s">
        <v>302</v>
      </c>
      <c r="D138" s="158"/>
      <c r="E138" s="158"/>
      <c r="F138" s="158"/>
      <c r="G138" s="158"/>
      <c r="H138" s="158"/>
      <c r="I138" s="158"/>
      <c r="J138" s="158"/>
      <c r="K138" s="158"/>
      <c r="L138" s="158"/>
      <c r="M138" s="158"/>
      <c r="N138" s="139">
        <v>200</v>
      </c>
      <c r="O138" s="127">
        <v>64</v>
      </c>
      <c r="P138" s="127">
        <v>3.2</v>
      </c>
      <c r="Q138" s="127">
        <v>12.8</v>
      </c>
      <c r="R138" s="53"/>
      <c r="S138" s="53"/>
      <c r="T138" s="53"/>
      <c r="U138" s="95">
        <v>280</v>
      </c>
      <c r="V138" s="95">
        <v>157.96</v>
      </c>
      <c r="W138" s="95">
        <v>122.04</v>
      </c>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22"/>
      <c r="HQ138" s="22"/>
      <c r="HR138" s="22"/>
      <c r="HS138" s="22"/>
      <c r="HT138" s="22"/>
    </row>
    <row r="139" spans="1:228" s="7" customFormat="1" ht="48.75" customHeight="1">
      <c r="A139" s="160">
        <v>7</v>
      </c>
      <c r="B139" s="161" t="s">
        <v>303</v>
      </c>
      <c r="C139" s="162"/>
      <c r="D139" s="163">
        <f aca="true" t="shared" si="20" ref="D139:Q139">SUM(D140:D141)</f>
        <v>0</v>
      </c>
      <c r="E139" s="163">
        <f t="shared" si="20"/>
        <v>1300</v>
      </c>
      <c r="F139" s="163">
        <f t="shared" si="20"/>
        <v>600</v>
      </c>
      <c r="G139" s="163">
        <f t="shared" si="20"/>
        <v>600</v>
      </c>
      <c r="H139" s="163">
        <f t="shared" si="20"/>
        <v>0</v>
      </c>
      <c r="I139" s="163">
        <f t="shared" si="20"/>
        <v>0</v>
      </c>
      <c r="J139" s="163">
        <f t="shared" si="20"/>
        <v>0</v>
      </c>
      <c r="K139" s="163">
        <f t="shared" si="20"/>
        <v>2500</v>
      </c>
      <c r="L139" s="163">
        <f t="shared" si="20"/>
        <v>1750</v>
      </c>
      <c r="M139" s="163">
        <f t="shared" si="20"/>
        <v>750</v>
      </c>
      <c r="N139" s="236">
        <f t="shared" si="20"/>
        <v>1272</v>
      </c>
      <c r="O139" s="163">
        <f t="shared" si="20"/>
        <v>1300</v>
      </c>
      <c r="P139" s="163">
        <f t="shared" si="20"/>
        <v>500</v>
      </c>
      <c r="Q139" s="163">
        <f t="shared" si="20"/>
        <v>600</v>
      </c>
      <c r="R139" s="163"/>
      <c r="S139" s="163">
        <f>SUM(S140)</f>
        <v>0</v>
      </c>
      <c r="T139" s="163">
        <f>SUM(T140:T141)</f>
        <v>0</v>
      </c>
      <c r="U139" s="163">
        <f>SUM(U140:U141)</f>
        <v>3672</v>
      </c>
      <c r="V139" s="163">
        <f>SUM(V140:V141)</f>
        <v>2110.8</v>
      </c>
      <c r="W139" s="163">
        <f>SUM(W140:W141)</f>
        <v>1561.2</v>
      </c>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53"/>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153"/>
      <c r="FG139" s="153"/>
      <c r="FH139" s="153"/>
      <c r="FI139" s="153"/>
      <c r="FJ139" s="153"/>
      <c r="FK139" s="153"/>
      <c r="FL139" s="153"/>
      <c r="FM139" s="153"/>
      <c r="FN139" s="153"/>
      <c r="FO139" s="155"/>
      <c r="FP139" s="155"/>
      <c r="FQ139" s="155"/>
      <c r="FR139" s="155"/>
      <c r="FS139" s="155"/>
      <c r="FT139" s="155"/>
      <c r="FU139" s="155"/>
      <c r="FV139" s="155"/>
      <c r="FW139" s="155"/>
      <c r="FX139" s="155"/>
      <c r="FY139" s="155"/>
      <c r="FZ139" s="155"/>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22"/>
      <c r="HQ139" s="22"/>
      <c r="HR139" s="22"/>
      <c r="HS139" s="22"/>
      <c r="HT139" s="22"/>
    </row>
    <row r="140" spans="1:228" s="7" customFormat="1" ht="69.75" customHeight="1">
      <c r="A140" s="46">
        <v>1</v>
      </c>
      <c r="B140" s="40" t="s">
        <v>304</v>
      </c>
      <c r="C140" s="164" t="s">
        <v>305</v>
      </c>
      <c r="D140" s="165">
        <v>0</v>
      </c>
      <c r="E140" s="140">
        <v>1300</v>
      </c>
      <c r="F140" s="140">
        <v>600</v>
      </c>
      <c r="G140" s="140">
        <v>600</v>
      </c>
      <c r="H140" s="140"/>
      <c r="I140" s="140">
        <f>SUM(I142)</f>
        <v>0</v>
      </c>
      <c r="J140" s="140"/>
      <c r="K140" s="140">
        <f>SUM(D140:J140)</f>
        <v>2500</v>
      </c>
      <c r="L140" s="141">
        <v>1750</v>
      </c>
      <c r="M140" s="141">
        <v>750</v>
      </c>
      <c r="N140" s="237">
        <v>100</v>
      </c>
      <c r="O140" s="140">
        <v>1300</v>
      </c>
      <c r="P140" s="140">
        <v>500</v>
      </c>
      <c r="Q140" s="140">
        <v>600</v>
      </c>
      <c r="R140" s="140"/>
      <c r="S140" s="140">
        <f>SUM(S142)</f>
        <v>0</v>
      </c>
      <c r="T140" s="140"/>
      <c r="U140" s="140">
        <f>SUM(N140:T140)</f>
        <v>2500</v>
      </c>
      <c r="V140" s="141">
        <v>1750</v>
      </c>
      <c r="W140" s="141">
        <v>750</v>
      </c>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53"/>
      <c r="DG140" s="153"/>
      <c r="DH140" s="153"/>
      <c r="DI140" s="153"/>
      <c r="DJ140" s="153"/>
      <c r="DK140" s="153"/>
      <c r="DL140" s="153"/>
      <c r="DM140" s="153"/>
      <c r="DN140" s="153"/>
      <c r="DO140" s="153"/>
      <c r="DP140" s="153"/>
      <c r="DQ140" s="153"/>
      <c r="DR140" s="153"/>
      <c r="DS140" s="153"/>
      <c r="DT140" s="153"/>
      <c r="DU140" s="153"/>
      <c r="DV140" s="153"/>
      <c r="DW140" s="153"/>
      <c r="DX140" s="153"/>
      <c r="DY140" s="153"/>
      <c r="DZ140" s="153"/>
      <c r="EA140" s="153"/>
      <c r="EB140" s="153"/>
      <c r="EC140" s="153"/>
      <c r="ED140" s="153"/>
      <c r="EE140" s="153"/>
      <c r="EF140" s="153"/>
      <c r="EG140" s="153"/>
      <c r="EH140" s="153"/>
      <c r="EI140" s="153"/>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c r="FL140" s="153"/>
      <c r="FM140" s="153"/>
      <c r="FN140" s="153"/>
      <c r="FO140" s="155"/>
      <c r="FP140" s="155"/>
      <c r="FQ140" s="155"/>
      <c r="FR140" s="155"/>
      <c r="FS140" s="155"/>
      <c r="FT140" s="155"/>
      <c r="FU140" s="155"/>
      <c r="FV140" s="155"/>
      <c r="FW140" s="155"/>
      <c r="FX140" s="155"/>
      <c r="FY140" s="155"/>
      <c r="FZ140" s="155"/>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22"/>
      <c r="HQ140" s="22"/>
      <c r="HR140" s="22"/>
      <c r="HS140" s="22"/>
      <c r="HT140" s="22"/>
    </row>
    <row r="141" spans="1:228" s="7" customFormat="1" ht="139.5" customHeight="1">
      <c r="A141" s="46">
        <v>2</v>
      </c>
      <c r="B141" s="40" t="s">
        <v>306</v>
      </c>
      <c r="C141" s="164" t="s">
        <v>307</v>
      </c>
      <c r="D141" s="165"/>
      <c r="E141" s="140"/>
      <c r="F141" s="140"/>
      <c r="G141" s="140"/>
      <c r="H141" s="140"/>
      <c r="I141" s="140"/>
      <c r="J141" s="140"/>
      <c r="K141" s="140"/>
      <c r="L141" s="141"/>
      <c r="M141" s="141"/>
      <c r="N141" s="237">
        <v>1172</v>
      </c>
      <c r="O141" s="140"/>
      <c r="P141" s="140"/>
      <c r="Q141" s="140"/>
      <c r="R141" s="140"/>
      <c r="S141" s="140"/>
      <c r="T141" s="140"/>
      <c r="U141" s="140">
        <f>N141+O141+P141+Q141</f>
        <v>1172</v>
      </c>
      <c r="V141" s="141">
        <v>360.8</v>
      </c>
      <c r="W141" s="141">
        <v>811.2</v>
      </c>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153"/>
      <c r="CY141" s="153"/>
      <c r="CZ141" s="153"/>
      <c r="DA141" s="153"/>
      <c r="DB141" s="153"/>
      <c r="DC141" s="153"/>
      <c r="DD141" s="153"/>
      <c r="DE141" s="153"/>
      <c r="DF141" s="153"/>
      <c r="DG141" s="153"/>
      <c r="DH141" s="153"/>
      <c r="DI141" s="153"/>
      <c r="DJ141" s="153"/>
      <c r="DK141" s="153"/>
      <c r="DL141" s="153"/>
      <c r="DM141" s="153"/>
      <c r="DN141" s="153"/>
      <c r="DO141" s="153"/>
      <c r="DP141" s="153"/>
      <c r="DQ141" s="153"/>
      <c r="DR141" s="153"/>
      <c r="DS141" s="153"/>
      <c r="DT141" s="153"/>
      <c r="DU141" s="153"/>
      <c r="DV141" s="153"/>
      <c r="DW141" s="153"/>
      <c r="DX141" s="153"/>
      <c r="DY141" s="153"/>
      <c r="DZ141" s="153"/>
      <c r="EA141" s="153"/>
      <c r="EB141" s="153"/>
      <c r="EC141" s="153"/>
      <c r="ED141" s="153"/>
      <c r="EE141" s="153"/>
      <c r="EF141" s="153"/>
      <c r="EG141" s="153"/>
      <c r="EH141" s="153"/>
      <c r="EI141" s="153"/>
      <c r="EJ141" s="153"/>
      <c r="EK141" s="153"/>
      <c r="EL141" s="153"/>
      <c r="EM141" s="153"/>
      <c r="EN141" s="153"/>
      <c r="EO141" s="153"/>
      <c r="EP141" s="153"/>
      <c r="EQ141" s="153"/>
      <c r="ER141" s="153"/>
      <c r="ES141" s="153"/>
      <c r="ET141" s="153"/>
      <c r="EU141" s="153"/>
      <c r="EV141" s="153"/>
      <c r="EW141" s="153"/>
      <c r="EX141" s="153"/>
      <c r="EY141" s="153"/>
      <c r="EZ141" s="153"/>
      <c r="FA141" s="153"/>
      <c r="FB141" s="153"/>
      <c r="FC141" s="153"/>
      <c r="FD141" s="153"/>
      <c r="FE141" s="153"/>
      <c r="FF141" s="153"/>
      <c r="FG141" s="153"/>
      <c r="FH141" s="153"/>
      <c r="FI141" s="153"/>
      <c r="FJ141" s="153"/>
      <c r="FK141" s="153"/>
      <c r="FL141" s="153"/>
      <c r="FM141" s="153"/>
      <c r="FN141" s="153"/>
      <c r="FO141" s="155"/>
      <c r="FP141" s="155"/>
      <c r="FQ141" s="155"/>
      <c r="FR141" s="155"/>
      <c r="FS141" s="155"/>
      <c r="FT141" s="155"/>
      <c r="FU141" s="155"/>
      <c r="FV141" s="155"/>
      <c r="FW141" s="155"/>
      <c r="FX141" s="155"/>
      <c r="FY141" s="155"/>
      <c r="FZ141" s="155"/>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22"/>
      <c r="HQ141" s="22"/>
      <c r="HR141" s="22"/>
      <c r="HS141" s="22"/>
      <c r="HT141" s="22"/>
    </row>
    <row r="142" spans="1:228" s="3" customFormat="1" ht="60" customHeight="1">
      <c r="A142" s="166">
        <v>8</v>
      </c>
      <c r="B142" s="167" t="s">
        <v>308</v>
      </c>
      <c r="C142" s="168"/>
      <c r="D142" s="38">
        <f aca="true" t="shared" si="21" ref="D142:Z142">SUM(D143)</f>
        <v>1870</v>
      </c>
      <c r="E142" s="38">
        <f t="shared" si="21"/>
        <v>0</v>
      </c>
      <c r="F142" s="38">
        <f t="shared" si="21"/>
        <v>127.5</v>
      </c>
      <c r="G142" s="38">
        <f t="shared" si="21"/>
        <v>127.5</v>
      </c>
      <c r="H142" s="38">
        <f t="shared" si="21"/>
        <v>0</v>
      </c>
      <c r="I142" s="38">
        <f t="shared" si="21"/>
        <v>0</v>
      </c>
      <c r="J142" s="38">
        <f t="shared" si="21"/>
        <v>0</v>
      </c>
      <c r="K142" s="38">
        <f t="shared" si="21"/>
        <v>2125</v>
      </c>
      <c r="L142" s="38">
        <f t="shared" si="21"/>
        <v>1800</v>
      </c>
      <c r="M142" s="38">
        <f t="shared" si="21"/>
        <v>325</v>
      </c>
      <c r="N142" s="238">
        <f t="shared" si="21"/>
        <v>1870</v>
      </c>
      <c r="O142" s="38">
        <f t="shared" si="21"/>
        <v>110</v>
      </c>
      <c r="P142" s="38">
        <f t="shared" si="21"/>
        <v>135</v>
      </c>
      <c r="Q142" s="38">
        <f t="shared" si="21"/>
        <v>135</v>
      </c>
      <c r="R142" s="38">
        <f t="shared" si="21"/>
        <v>0</v>
      </c>
      <c r="S142" s="38">
        <f t="shared" si="21"/>
        <v>0</v>
      </c>
      <c r="T142" s="38">
        <f t="shared" si="21"/>
        <v>0</v>
      </c>
      <c r="U142" s="38">
        <f t="shared" si="21"/>
        <v>2250</v>
      </c>
      <c r="V142" s="38">
        <f t="shared" si="21"/>
        <v>1950</v>
      </c>
      <c r="W142" s="38">
        <f t="shared" si="21"/>
        <v>300</v>
      </c>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22"/>
      <c r="HQ142" s="22"/>
      <c r="HR142" s="22"/>
      <c r="HS142" s="22"/>
      <c r="HT142" s="22"/>
    </row>
    <row r="143" spans="1:228" s="3" customFormat="1" ht="60" customHeight="1">
      <c r="A143" s="43">
        <v>1</v>
      </c>
      <c r="B143" s="169" t="s">
        <v>309</v>
      </c>
      <c r="C143" s="170" t="s">
        <v>310</v>
      </c>
      <c r="D143" s="41">
        <v>1870</v>
      </c>
      <c r="E143" s="73"/>
      <c r="F143" s="42">
        <v>127.5</v>
      </c>
      <c r="G143" s="42">
        <v>127.5</v>
      </c>
      <c r="H143" s="73"/>
      <c r="I143" s="73"/>
      <c r="J143" s="73"/>
      <c r="K143" s="73">
        <f>SUM(D143:J143)</f>
        <v>2125</v>
      </c>
      <c r="L143" s="73">
        <v>1800</v>
      </c>
      <c r="M143" s="73">
        <v>325</v>
      </c>
      <c r="N143" s="71">
        <v>1870</v>
      </c>
      <c r="O143" s="73">
        <v>110</v>
      </c>
      <c r="P143" s="42">
        <v>135</v>
      </c>
      <c r="Q143" s="42">
        <v>135</v>
      </c>
      <c r="R143" s="73"/>
      <c r="S143" s="73"/>
      <c r="T143" s="73"/>
      <c r="U143" s="73">
        <f>SUM(N143:T143)</f>
        <v>2250</v>
      </c>
      <c r="V143" s="73">
        <v>1950</v>
      </c>
      <c r="W143" s="73">
        <v>300</v>
      </c>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22"/>
      <c r="HQ143" s="22"/>
      <c r="HR143" s="22"/>
      <c r="HS143" s="22"/>
      <c r="HT143" s="22"/>
    </row>
    <row r="144" spans="1:228" s="7" customFormat="1" ht="93.75" customHeight="1">
      <c r="A144" s="171">
        <v>9</v>
      </c>
      <c r="B144" s="172" t="s">
        <v>311</v>
      </c>
      <c r="C144" s="173"/>
      <c r="D144" s="123">
        <f>SUM(D145:D154)</f>
        <v>0</v>
      </c>
      <c r="E144" s="123">
        <f aca="true" t="shared" si="22" ref="E144:Z144">SUM(E145:E154)</f>
        <v>1127.16</v>
      </c>
      <c r="F144" s="123">
        <f t="shared" si="22"/>
        <v>0</v>
      </c>
      <c r="G144" s="123">
        <f t="shared" si="22"/>
        <v>2.81</v>
      </c>
      <c r="H144" s="123">
        <f t="shared" si="22"/>
        <v>0</v>
      </c>
      <c r="I144" s="123">
        <f t="shared" si="22"/>
        <v>0</v>
      </c>
      <c r="J144" s="123">
        <f t="shared" si="22"/>
        <v>0</v>
      </c>
      <c r="K144" s="123">
        <f t="shared" si="22"/>
        <v>1129.9700000000003</v>
      </c>
      <c r="L144" s="123">
        <f t="shared" si="22"/>
        <v>434.09000000000003</v>
      </c>
      <c r="M144" s="123">
        <f t="shared" si="22"/>
        <v>695.8800000000001</v>
      </c>
      <c r="N144" s="138">
        <f t="shared" si="22"/>
        <v>0</v>
      </c>
      <c r="O144" s="123">
        <f t="shared" si="22"/>
        <v>2171.36</v>
      </c>
      <c r="P144" s="123">
        <f t="shared" si="22"/>
        <v>0</v>
      </c>
      <c r="Q144" s="123">
        <f t="shared" si="22"/>
        <v>2.62</v>
      </c>
      <c r="R144" s="123">
        <f t="shared" si="22"/>
        <v>0</v>
      </c>
      <c r="S144" s="123">
        <f t="shared" si="22"/>
        <v>0</v>
      </c>
      <c r="T144" s="123">
        <f t="shared" si="22"/>
        <v>0</v>
      </c>
      <c r="U144" s="123">
        <f t="shared" si="22"/>
        <v>2173.9800000000005</v>
      </c>
      <c r="V144" s="123">
        <f t="shared" si="22"/>
        <v>1155.92</v>
      </c>
      <c r="W144" s="123">
        <f t="shared" si="22"/>
        <v>1018.0600000000001</v>
      </c>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c r="CU144" s="153"/>
      <c r="CV144" s="153"/>
      <c r="CW144" s="153"/>
      <c r="CX144" s="153"/>
      <c r="CY144" s="153"/>
      <c r="CZ144" s="153"/>
      <c r="DA144" s="153"/>
      <c r="DB144" s="153"/>
      <c r="DC144" s="153"/>
      <c r="DD144" s="153"/>
      <c r="DE144" s="153"/>
      <c r="DF144" s="153"/>
      <c r="DG144" s="153"/>
      <c r="DH144" s="153"/>
      <c r="DI144" s="153"/>
      <c r="DJ144" s="153"/>
      <c r="DK144" s="153"/>
      <c r="DL144" s="153"/>
      <c r="DM144" s="153"/>
      <c r="DN144" s="153"/>
      <c r="DO144" s="153"/>
      <c r="DP144" s="153"/>
      <c r="DQ144" s="153"/>
      <c r="DR144" s="153"/>
      <c r="DS144" s="153"/>
      <c r="DT144" s="153"/>
      <c r="DU144" s="153"/>
      <c r="DV144" s="153"/>
      <c r="DW144" s="153"/>
      <c r="DX144" s="153"/>
      <c r="DY144" s="153"/>
      <c r="DZ144" s="153"/>
      <c r="EA144" s="153"/>
      <c r="EB144" s="153"/>
      <c r="EC144" s="153"/>
      <c r="ED144" s="153"/>
      <c r="EE144" s="153"/>
      <c r="EF144" s="153"/>
      <c r="EG144" s="153"/>
      <c r="EH144" s="153"/>
      <c r="EI144" s="153"/>
      <c r="EJ144" s="153"/>
      <c r="EK144" s="153"/>
      <c r="EL144" s="153"/>
      <c r="EM144" s="153"/>
      <c r="EN144" s="153"/>
      <c r="EO144" s="153"/>
      <c r="EP144" s="153"/>
      <c r="EQ144" s="153"/>
      <c r="ER144" s="153"/>
      <c r="ES144" s="153"/>
      <c r="ET144" s="153"/>
      <c r="EU144" s="153"/>
      <c r="EV144" s="153"/>
      <c r="EW144" s="153"/>
      <c r="EX144" s="153"/>
      <c r="EY144" s="153"/>
      <c r="EZ144" s="153"/>
      <c r="FA144" s="153"/>
      <c r="FB144" s="153"/>
      <c r="FC144" s="153"/>
      <c r="FD144" s="153"/>
      <c r="FE144" s="153"/>
      <c r="FF144" s="153"/>
      <c r="FG144" s="153"/>
      <c r="FH144" s="153"/>
      <c r="FI144" s="153"/>
      <c r="FJ144" s="153"/>
      <c r="FK144" s="153"/>
      <c r="FL144" s="153"/>
      <c r="FM144" s="155"/>
      <c r="FN144" s="155"/>
      <c r="FO144" s="155"/>
      <c r="FP144" s="155"/>
      <c r="FQ144" s="155"/>
      <c r="FR144" s="155"/>
      <c r="FS144" s="155"/>
      <c r="FT144" s="155"/>
      <c r="FU144" s="155"/>
      <c r="FV144" s="155"/>
      <c r="FW144" s="155"/>
      <c r="FX144" s="155"/>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22"/>
      <c r="HQ144" s="22"/>
      <c r="HR144" s="22"/>
      <c r="HS144" s="22"/>
      <c r="HT144" s="22"/>
    </row>
    <row r="145" spans="1:229" s="8" customFormat="1" ht="93.75" customHeight="1">
      <c r="A145" s="174">
        <v>1</v>
      </c>
      <c r="B145" s="175" t="s">
        <v>312</v>
      </c>
      <c r="C145" s="176" t="s">
        <v>313</v>
      </c>
      <c r="D145" s="165"/>
      <c r="E145" s="144">
        <v>597</v>
      </c>
      <c r="F145" s="143"/>
      <c r="G145" s="144">
        <v>0.19</v>
      </c>
      <c r="H145" s="143"/>
      <c r="I145" s="143"/>
      <c r="J145" s="143"/>
      <c r="K145" s="144">
        <v>597.19</v>
      </c>
      <c r="L145" s="144"/>
      <c r="M145" s="144">
        <v>597.19</v>
      </c>
      <c r="N145" s="139"/>
      <c r="O145" s="144">
        <v>520</v>
      </c>
      <c r="P145" s="143"/>
      <c r="Q145" s="144"/>
      <c r="R145" s="143"/>
      <c r="S145" s="143"/>
      <c r="T145" s="143"/>
      <c r="U145" s="144">
        <v>520</v>
      </c>
      <c r="V145" s="144"/>
      <c r="W145" s="144">
        <v>520</v>
      </c>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5"/>
      <c r="CM145" s="255"/>
      <c r="CN145" s="255"/>
      <c r="CO145" s="255"/>
      <c r="CP145" s="255"/>
      <c r="CQ145" s="255"/>
      <c r="CR145" s="255"/>
      <c r="CS145" s="255"/>
      <c r="CT145" s="255"/>
      <c r="CU145" s="255"/>
      <c r="CV145" s="255"/>
      <c r="CW145" s="255"/>
      <c r="CX145" s="255"/>
      <c r="CY145" s="255"/>
      <c r="CZ145" s="255"/>
      <c r="DA145" s="255"/>
      <c r="DB145" s="255"/>
      <c r="DC145" s="255"/>
      <c r="DD145" s="255"/>
      <c r="DE145" s="255"/>
      <c r="DF145" s="255"/>
      <c r="DG145" s="255"/>
      <c r="DH145" s="255"/>
      <c r="DI145" s="255"/>
      <c r="DJ145" s="255"/>
      <c r="DK145" s="255"/>
      <c r="DL145" s="255"/>
      <c r="DM145" s="255"/>
      <c r="DN145" s="255"/>
      <c r="DO145" s="255"/>
      <c r="DP145" s="255"/>
      <c r="DQ145" s="255"/>
      <c r="DR145" s="255"/>
      <c r="DS145" s="255"/>
      <c r="DT145" s="255"/>
      <c r="DU145" s="255"/>
      <c r="DV145" s="255"/>
      <c r="DW145" s="255"/>
      <c r="DX145" s="255"/>
      <c r="DY145" s="255"/>
      <c r="DZ145" s="255"/>
      <c r="EA145" s="255"/>
      <c r="EB145" s="255"/>
      <c r="EC145" s="255"/>
      <c r="ED145" s="255"/>
      <c r="EE145" s="255"/>
      <c r="EF145" s="255"/>
      <c r="EG145" s="255"/>
      <c r="EH145" s="255"/>
      <c r="EI145" s="255"/>
      <c r="EJ145" s="255"/>
      <c r="EK145" s="255"/>
      <c r="EL145" s="255"/>
      <c r="EM145" s="255"/>
      <c r="EN145" s="255"/>
      <c r="EO145" s="255"/>
      <c r="EP145" s="255"/>
      <c r="EQ145" s="255"/>
      <c r="ER145" s="255"/>
      <c r="ES145" s="255"/>
      <c r="ET145" s="255"/>
      <c r="EU145" s="255"/>
      <c r="EV145" s="255"/>
      <c r="EW145" s="255"/>
      <c r="EX145" s="255"/>
      <c r="EY145" s="255"/>
      <c r="EZ145" s="255"/>
      <c r="FA145" s="255"/>
      <c r="FB145" s="255"/>
      <c r="FC145" s="255"/>
      <c r="FD145" s="255"/>
      <c r="FE145" s="255"/>
      <c r="FF145" s="255"/>
      <c r="FG145" s="255"/>
      <c r="FH145" s="255"/>
      <c r="FI145" s="255"/>
      <c r="FJ145" s="255"/>
      <c r="FK145" s="255"/>
      <c r="FL145" s="255"/>
      <c r="FM145" s="256"/>
      <c r="FN145" s="256"/>
      <c r="FO145" s="256"/>
      <c r="FP145" s="256"/>
      <c r="FQ145" s="256"/>
      <c r="FR145" s="256"/>
      <c r="FS145" s="256"/>
      <c r="FT145" s="256"/>
      <c r="FU145" s="256"/>
      <c r="FV145" s="256"/>
      <c r="FW145" s="256"/>
      <c r="FX145" s="256"/>
      <c r="FY145" s="258"/>
      <c r="FZ145" s="258"/>
      <c r="GA145" s="258"/>
      <c r="GB145" s="258"/>
      <c r="GC145" s="258"/>
      <c r="GD145" s="258"/>
      <c r="GE145" s="258"/>
      <c r="GF145" s="258"/>
      <c r="GG145" s="258"/>
      <c r="GH145" s="258"/>
      <c r="GI145" s="258"/>
      <c r="GJ145" s="258"/>
      <c r="GK145" s="258"/>
      <c r="GL145" s="258"/>
      <c r="GM145" s="258"/>
      <c r="GN145" s="258"/>
      <c r="GO145" s="258"/>
      <c r="GP145" s="258"/>
      <c r="GQ145" s="258"/>
      <c r="GR145" s="258"/>
      <c r="GS145" s="258"/>
      <c r="GT145" s="258"/>
      <c r="GU145" s="258"/>
      <c r="GV145" s="258"/>
      <c r="GW145" s="258"/>
      <c r="GX145" s="258"/>
      <c r="GY145" s="258"/>
      <c r="GZ145" s="258"/>
      <c r="HA145" s="258"/>
      <c r="HB145" s="258"/>
      <c r="HC145" s="258"/>
      <c r="HD145" s="258"/>
      <c r="HE145" s="258"/>
      <c r="HF145" s="258"/>
      <c r="HG145" s="258"/>
      <c r="HH145" s="258"/>
      <c r="HI145" s="258"/>
      <c r="HJ145" s="258"/>
      <c r="HK145" s="258"/>
      <c r="HL145" s="258"/>
      <c r="HM145" s="258"/>
      <c r="HN145" s="258"/>
      <c r="HO145" s="258"/>
      <c r="HP145" s="258"/>
      <c r="HQ145" s="258"/>
      <c r="HR145" s="258"/>
      <c r="HS145" s="258"/>
      <c r="HT145" s="258"/>
      <c r="HU145" s="258"/>
    </row>
    <row r="146" spans="1:228" s="7" customFormat="1" ht="93.75" customHeight="1">
      <c r="A146" s="174">
        <v>2</v>
      </c>
      <c r="B146" s="177" t="s">
        <v>314</v>
      </c>
      <c r="C146" s="178" t="s">
        <v>315</v>
      </c>
      <c r="D146" s="126"/>
      <c r="E146" s="146">
        <v>286.16</v>
      </c>
      <c r="F146" s="141"/>
      <c r="G146" s="146"/>
      <c r="H146" s="141"/>
      <c r="I146" s="141"/>
      <c r="J146" s="141"/>
      <c r="K146" s="146">
        <v>286.16</v>
      </c>
      <c r="L146" s="146">
        <v>286.16</v>
      </c>
      <c r="M146" s="146"/>
      <c r="N146" s="139"/>
      <c r="O146" s="146">
        <v>286.16</v>
      </c>
      <c r="P146" s="141"/>
      <c r="Q146" s="146"/>
      <c r="R146" s="141"/>
      <c r="S146" s="141"/>
      <c r="T146" s="141"/>
      <c r="U146" s="146">
        <v>286.16</v>
      </c>
      <c r="V146" s="146">
        <v>286.16</v>
      </c>
      <c r="W146" s="146"/>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X146" s="153"/>
      <c r="CY146" s="153"/>
      <c r="CZ146" s="153"/>
      <c r="DA146" s="153"/>
      <c r="DB146" s="153"/>
      <c r="DC146" s="153"/>
      <c r="DD146" s="153"/>
      <c r="DE146" s="153"/>
      <c r="DF146" s="153"/>
      <c r="DG146" s="153"/>
      <c r="DH146" s="153"/>
      <c r="DI146" s="153"/>
      <c r="DJ146" s="153"/>
      <c r="DK146" s="153"/>
      <c r="DL146" s="153"/>
      <c r="DM146" s="153"/>
      <c r="DN146" s="153"/>
      <c r="DO146" s="153"/>
      <c r="DP146" s="153"/>
      <c r="DQ146" s="153"/>
      <c r="DR146" s="153"/>
      <c r="DS146" s="153"/>
      <c r="DT146" s="153"/>
      <c r="DU146" s="153"/>
      <c r="DV146" s="153"/>
      <c r="DW146" s="153"/>
      <c r="DX146" s="153"/>
      <c r="DY146" s="153"/>
      <c r="DZ146" s="153"/>
      <c r="EA146" s="153"/>
      <c r="EB146" s="153"/>
      <c r="EC146" s="153"/>
      <c r="ED146" s="153"/>
      <c r="EE146" s="153"/>
      <c r="EF146" s="153"/>
      <c r="EG146" s="153"/>
      <c r="EH146" s="153"/>
      <c r="EI146" s="153"/>
      <c r="EJ146" s="153"/>
      <c r="EK146" s="153"/>
      <c r="EL146" s="153"/>
      <c r="EM146" s="153"/>
      <c r="EN146" s="153"/>
      <c r="EO146" s="153"/>
      <c r="EP146" s="153"/>
      <c r="EQ146" s="153"/>
      <c r="ER146" s="153"/>
      <c r="ES146" s="153"/>
      <c r="ET146" s="153"/>
      <c r="EU146" s="153"/>
      <c r="EV146" s="153"/>
      <c r="EW146" s="153"/>
      <c r="EX146" s="153"/>
      <c r="EY146" s="153"/>
      <c r="EZ146" s="153"/>
      <c r="FA146" s="153"/>
      <c r="FB146" s="153"/>
      <c r="FC146" s="153"/>
      <c r="FD146" s="153"/>
      <c r="FE146" s="153"/>
      <c r="FF146" s="153"/>
      <c r="FG146" s="153"/>
      <c r="FH146" s="153"/>
      <c r="FI146" s="153"/>
      <c r="FJ146" s="153"/>
      <c r="FK146" s="153"/>
      <c r="FL146" s="153"/>
      <c r="FM146" s="155"/>
      <c r="FN146" s="155"/>
      <c r="FO146" s="155"/>
      <c r="FP146" s="155"/>
      <c r="FQ146" s="155"/>
      <c r="FR146" s="155"/>
      <c r="FS146" s="155"/>
      <c r="FT146" s="155"/>
      <c r="FU146" s="155"/>
      <c r="FV146" s="155"/>
      <c r="FW146" s="155"/>
      <c r="FX146" s="155"/>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row>
    <row r="147" spans="1:228" s="3" customFormat="1" ht="132.75" customHeight="1">
      <c r="A147" s="174">
        <v>3</v>
      </c>
      <c r="B147" s="177" t="s">
        <v>316</v>
      </c>
      <c r="C147" s="178" t="s">
        <v>317</v>
      </c>
      <c r="D147" s="126"/>
      <c r="E147" s="146">
        <v>98.69</v>
      </c>
      <c r="F147" s="141"/>
      <c r="G147" s="146"/>
      <c r="H147" s="141"/>
      <c r="I147" s="141"/>
      <c r="J147" s="141"/>
      <c r="K147" s="146">
        <v>98.69</v>
      </c>
      <c r="L147" s="146"/>
      <c r="M147" s="146">
        <v>98.69</v>
      </c>
      <c r="N147" s="139"/>
      <c r="O147" s="146">
        <v>98.69</v>
      </c>
      <c r="P147" s="141"/>
      <c r="Q147" s="146"/>
      <c r="R147" s="141"/>
      <c r="S147" s="141"/>
      <c r="T147" s="141"/>
      <c r="U147" s="146">
        <v>98.69</v>
      </c>
      <c r="V147" s="146"/>
      <c r="W147" s="146">
        <v>98.69</v>
      </c>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c r="CU147" s="153"/>
      <c r="CV147" s="153"/>
      <c r="CW147" s="153"/>
      <c r="CX147" s="153"/>
      <c r="CY147" s="153"/>
      <c r="CZ147" s="153"/>
      <c r="DA147" s="153"/>
      <c r="DB147" s="153"/>
      <c r="DC147" s="153"/>
      <c r="DD147" s="153"/>
      <c r="DE147" s="153"/>
      <c r="DF147" s="153"/>
      <c r="DG147" s="153"/>
      <c r="DH147" s="153"/>
      <c r="DI147" s="153"/>
      <c r="DJ147" s="153"/>
      <c r="DK147" s="153"/>
      <c r="DL147" s="153"/>
      <c r="DM147" s="153"/>
      <c r="DN147" s="153"/>
      <c r="DO147" s="153"/>
      <c r="DP147" s="153"/>
      <c r="DQ147" s="153"/>
      <c r="DR147" s="153"/>
      <c r="DS147" s="153"/>
      <c r="DT147" s="153"/>
      <c r="DU147" s="153"/>
      <c r="DV147" s="153"/>
      <c r="DW147" s="153"/>
      <c r="DX147" s="153"/>
      <c r="DY147" s="153"/>
      <c r="DZ147" s="153"/>
      <c r="EA147" s="153"/>
      <c r="EB147" s="153"/>
      <c r="EC147" s="153"/>
      <c r="ED147" s="153"/>
      <c r="EE147" s="153"/>
      <c r="EF147" s="153"/>
      <c r="EG147" s="153"/>
      <c r="EH147" s="153"/>
      <c r="EI147" s="153"/>
      <c r="EJ147" s="153"/>
      <c r="EK147" s="153"/>
      <c r="EL147" s="153"/>
      <c r="EM147" s="153"/>
      <c r="EN147" s="153"/>
      <c r="EO147" s="153"/>
      <c r="EP147" s="153"/>
      <c r="EQ147" s="153"/>
      <c r="ER147" s="153"/>
      <c r="ES147" s="153"/>
      <c r="ET147" s="153"/>
      <c r="EU147" s="153"/>
      <c r="EV147" s="153"/>
      <c r="EW147" s="153"/>
      <c r="EX147" s="153"/>
      <c r="EY147" s="153"/>
      <c r="EZ147" s="153"/>
      <c r="FA147" s="153"/>
      <c r="FB147" s="153"/>
      <c r="FC147" s="153"/>
      <c r="FD147" s="153"/>
      <c r="FE147" s="153"/>
      <c r="FF147" s="153"/>
      <c r="FG147" s="153"/>
      <c r="FH147" s="153"/>
      <c r="FI147" s="153"/>
      <c r="FJ147" s="153"/>
      <c r="FK147" s="153"/>
      <c r="FL147" s="153"/>
      <c r="FM147" s="155"/>
      <c r="FN147" s="155"/>
      <c r="FO147" s="155"/>
      <c r="FP147" s="155"/>
      <c r="FQ147" s="155"/>
      <c r="FR147" s="155"/>
      <c r="FS147" s="155"/>
      <c r="FT147" s="155"/>
      <c r="FU147" s="155"/>
      <c r="FV147" s="155"/>
      <c r="FW147" s="155"/>
      <c r="FX147" s="155"/>
      <c r="FY147" s="155"/>
      <c r="FZ147" s="155"/>
      <c r="GA147" s="155"/>
      <c r="GB147" s="155"/>
      <c r="GC147" s="155"/>
      <c r="GD147" s="155"/>
      <c r="GE147" s="155"/>
      <c r="GF147" s="155"/>
      <c r="GG147" s="155"/>
      <c r="GH147" s="155"/>
      <c r="GI147" s="155"/>
      <c r="GJ147" s="155"/>
      <c r="GK147" s="155"/>
      <c r="GL147" s="155"/>
      <c r="GM147" s="155"/>
      <c r="GN147" s="155"/>
      <c r="GO147" s="155"/>
      <c r="GP147" s="155"/>
      <c r="GQ147" s="155"/>
      <c r="GR147" s="155"/>
      <c r="GS147" s="155"/>
      <c r="GT147" s="155"/>
      <c r="GU147" s="155"/>
      <c r="GV147" s="155"/>
      <c r="GW147" s="155"/>
      <c r="GX147" s="155"/>
      <c r="GY147" s="155"/>
      <c r="GZ147" s="155"/>
      <c r="HA147" s="155"/>
      <c r="HB147" s="155"/>
      <c r="HC147" s="155"/>
      <c r="HD147" s="155"/>
      <c r="HE147" s="155"/>
      <c r="HF147" s="155"/>
      <c r="HG147" s="155"/>
      <c r="HH147" s="155"/>
      <c r="HI147" s="155"/>
      <c r="HJ147" s="155"/>
      <c r="HK147" s="155"/>
      <c r="HL147" s="155"/>
      <c r="HM147" s="155"/>
      <c r="HN147" s="16"/>
      <c r="HO147" s="16"/>
      <c r="HP147" s="16"/>
      <c r="HQ147" s="16"/>
      <c r="HR147" s="16"/>
      <c r="HS147" s="16"/>
      <c r="HT147" s="16"/>
    </row>
    <row r="148" spans="1:228" s="3" customFormat="1" ht="91.5" customHeight="1">
      <c r="A148" s="174">
        <v>4</v>
      </c>
      <c r="B148" s="177" t="s">
        <v>318</v>
      </c>
      <c r="C148" s="178" t="s">
        <v>319</v>
      </c>
      <c r="D148" s="126"/>
      <c r="E148" s="146">
        <v>25.31</v>
      </c>
      <c r="F148" s="141"/>
      <c r="G148" s="146"/>
      <c r="H148" s="141"/>
      <c r="I148" s="141"/>
      <c r="J148" s="141"/>
      <c r="K148" s="146">
        <v>25.31</v>
      </c>
      <c r="L148" s="146">
        <v>25.31</v>
      </c>
      <c r="M148" s="146"/>
      <c r="N148" s="139"/>
      <c r="O148" s="146">
        <v>25.31</v>
      </c>
      <c r="P148" s="141"/>
      <c r="Q148" s="146"/>
      <c r="R148" s="141"/>
      <c r="S148" s="141"/>
      <c r="T148" s="141"/>
      <c r="U148" s="146">
        <v>25.31</v>
      </c>
      <c r="V148" s="146">
        <v>25.31</v>
      </c>
      <c r="W148" s="146"/>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53"/>
      <c r="DA148" s="153"/>
      <c r="DB148" s="153"/>
      <c r="DC148" s="153"/>
      <c r="DD148" s="153"/>
      <c r="DE148" s="153"/>
      <c r="DF148" s="153"/>
      <c r="DG148" s="153"/>
      <c r="DH148" s="153"/>
      <c r="DI148" s="153"/>
      <c r="DJ148" s="153"/>
      <c r="DK148" s="153"/>
      <c r="DL148" s="153"/>
      <c r="DM148" s="153"/>
      <c r="DN148" s="153"/>
      <c r="DO148" s="153"/>
      <c r="DP148" s="153"/>
      <c r="DQ148" s="153"/>
      <c r="DR148" s="153"/>
      <c r="DS148" s="153"/>
      <c r="DT148" s="153"/>
      <c r="DU148" s="153"/>
      <c r="DV148" s="153"/>
      <c r="DW148" s="153"/>
      <c r="DX148" s="153"/>
      <c r="DY148" s="153"/>
      <c r="DZ148" s="153"/>
      <c r="EA148" s="153"/>
      <c r="EB148" s="153"/>
      <c r="EC148" s="153"/>
      <c r="ED148" s="153"/>
      <c r="EE148" s="153"/>
      <c r="EF148" s="153"/>
      <c r="EG148" s="153"/>
      <c r="EH148" s="153"/>
      <c r="EI148" s="153"/>
      <c r="EJ148" s="153"/>
      <c r="EK148" s="153"/>
      <c r="EL148" s="153"/>
      <c r="EM148" s="153"/>
      <c r="EN148" s="153"/>
      <c r="EO148" s="153"/>
      <c r="EP148" s="153"/>
      <c r="EQ148" s="153"/>
      <c r="ER148" s="153"/>
      <c r="ES148" s="153"/>
      <c r="ET148" s="153"/>
      <c r="EU148" s="153"/>
      <c r="EV148" s="153"/>
      <c r="EW148" s="153"/>
      <c r="EX148" s="153"/>
      <c r="EY148" s="153"/>
      <c r="EZ148" s="153"/>
      <c r="FA148" s="153"/>
      <c r="FB148" s="153"/>
      <c r="FC148" s="153"/>
      <c r="FD148" s="153"/>
      <c r="FE148" s="153"/>
      <c r="FF148" s="153"/>
      <c r="FG148" s="153"/>
      <c r="FH148" s="153"/>
      <c r="FI148" s="153"/>
      <c r="FJ148" s="153"/>
      <c r="FK148" s="153"/>
      <c r="FL148" s="153"/>
      <c r="FM148" s="155"/>
      <c r="FN148" s="155"/>
      <c r="FO148" s="155"/>
      <c r="FP148" s="155"/>
      <c r="FQ148" s="155"/>
      <c r="FR148" s="155"/>
      <c r="FS148" s="155"/>
      <c r="FT148" s="155"/>
      <c r="FU148" s="155"/>
      <c r="FV148" s="155"/>
      <c r="FW148" s="155"/>
      <c r="FX148" s="155"/>
      <c r="FY148" s="155"/>
      <c r="FZ148" s="155"/>
      <c r="GA148" s="155"/>
      <c r="GB148" s="155"/>
      <c r="GC148" s="155"/>
      <c r="GD148" s="155"/>
      <c r="GE148" s="155"/>
      <c r="GF148" s="155"/>
      <c r="GG148" s="155"/>
      <c r="GH148" s="155"/>
      <c r="GI148" s="155"/>
      <c r="GJ148" s="155"/>
      <c r="GK148" s="155"/>
      <c r="GL148" s="155"/>
      <c r="GM148" s="155"/>
      <c r="GN148" s="155"/>
      <c r="GO148" s="155"/>
      <c r="GP148" s="155"/>
      <c r="GQ148" s="155"/>
      <c r="GR148" s="155"/>
      <c r="GS148" s="155"/>
      <c r="GT148" s="155"/>
      <c r="GU148" s="155"/>
      <c r="GV148" s="155"/>
      <c r="GW148" s="155"/>
      <c r="GX148" s="155"/>
      <c r="GY148" s="155"/>
      <c r="GZ148" s="155"/>
      <c r="HA148" s="155"/>
      <c r="HB148" s="155"/>
      <c r="HC148" s="155"/>
      <c r="HD148" s="155"/>
      <c r="HE148" s="155"/>
      <c r="HF148" s="155"/>
      <c r="HG148" s="155"/>
      <c r="HH148" s="155"/>
      <c r="HI148" s="155"/>
      <c r="HJ148" s="155"/>
      <c r="HK148" s="155"/>
      <c r="HL148" s="155"/>
      <c r="HM148" s="155"/>
      <c r="HN148" s="16"/>
      <c r="HO148" s="16"/>
      <c r="HP148" s="16"/>
      <c r="HQ148" s="16"/>
      <c r="HR148" s="16"/>
      <c r="HS148" s="16"/>
      <c r="HT148" s="16"/>
    </row>
    <row r="149" spans="1:228" s="3" customFormat="1" ht="91.5" customHeight="1">
      <c r="A149" s="174">
        <v>5</v>
      </c>
      <c r="B149" s="177" t="s">
        <v>320</v>
      </c>
      <c r="C149" s="178" t="s">
        <v>321</v>
      </c>
      <c r="D149" s="126"/>
      <c r="E149" s="146">
        <v>120</v>
      </c>
      <c r="F149" s="141"/>
      <c r="G149" s="146">
        <v>2.62</v>
      </c>
      <c r="H149" s="141"/>
      <c r="I149" s="141"/>
      <c r="J149" s="141"/>
      <c r="K149" s="146">
        <v>122.62</v>
      </c>
      <c r="L149" s="146">
        <v>122.62</v>
      </c>
      <c r="M149" s="146"/>
      <c r="N149" s="139"/>
      <c r="O149" s="146">
        <v>120</v>
      </c>
      <c r="P149" s="141"/>
      <c r="Q149" s="146"/>
      <c r="R149" s="141"/>
      <c r="S149" s="141"/>
      <c r="T149" s="141"/>
      <c r="U149" s="146">
        <v>120</v>
      </c>
      <c r="V149" s="146">
        <v>120</v>
      </c>
      <c r="W149" s="146"/>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153"/>
      <c r="CY149" s="153"/>
      <c r="CZ149" s="153"/>
      <c r="DA149" s="153"/>
      <c r="DB149" s="153"/>
      <c r="DC149" s="153"/>
      <c r="DD149" s="153"/>
      <c r="DE149" s="153"/>
      <c r="DF149" s="153"/>
      <c r="DG149" s="153"/>
      <c r="DH149" s="153"/>
      <c r="DI149" s="153"/>
      <c r="DJ149" s="153"/>
      <c r="DK149" s="153"/>
      <c r="DL149" s="153"/>
      <c r="DM149" s="153"/>
      <c r="DN149" s="153"/>
      <c r="DO149" s="153"/>
      <c r="DP149" s="153"/>
      <c r="DQ149" s="153"/>
      <c r="DR149" s="153"/>
      <c r="DS149" s="153"/>
      <c r="DT149" s="153"/>
      <c r="DU149" s="153"/>
      <c r="DV149" s="153"/>
      <c r="DW149" s="153"/>
      <c r="DX149" s="153"/>
      <c r="DY149" s="153"/>
      <c r="DZ149" s="153"/>
      <c r="EA149" s="153"/>
      <c r="EB149" s="153"/>
      <c r="EC149" s="153"/>
      <c r="ED149" s="153"/>
      <c r="EE149" s="153"/>
      <c r="EF149" s="153"/>
      <c r="EG149" s="153"/>
      <c r="EH149" s="153"/>
      <c r="EI149" s="153"/>
      <c r="EJ149" s="153"/>
      <c r="EK149" s="153"/>
      <c r="EL149" s="153"/>
      <c r="EM149" s="153"/>
      <c r="EN149" s="153"/>
      <c r="EO149" s="153"/>
      <c r="EP149" s="153"/>
      <c r="EQ149" s="153"/>
      <c r="ER149" s="153"/>
      <c r="ES149" s="153"/>
      <c r="ET149" s="153"/>
      <c r="EU149" s="153"/>
      <c r="EV149" s="153"/>
      <c r="EW149" s="153"/>
      <c r="EX149" s="153"/>
      <c r="EY149" s="153"/>
      <c r="EZ149" s="153"/>
      <c r="FA149" s="153"/>
      <c r="FB149" s="153"/>
      <c r="FC149" s="153"/>
      <c r="FD149" s="153"/>
      <c r="FE149" s="153"/>
      <c r="FF149" s="153"/>
      <c r="FG149" s="153"/>
      <c r="FH149" s="153"/>
      <c r="FI149" s="153"/>
      <c r="FJ149" s="153"/>
      <c r="FK149" s="153"/>
      <c r="FL149" s="153"/>
      <c r="FM149" s="155"/>
      <c r="FN149" s="155"/>
      <c r="FO149" s="155"/>
      <c r="FP149" s="155"/>
      <c r="FQ149" s="155"/>
      <c r="FR149" s="155"/>
      <c r="FS149" s="155"/>
      <c r="FT149" s="155"/>
      <c r="FU149" s="155"/>
      <c r="FV149" s="155"/>
      <c r="FW149" s="155"/>
      <c r="FX149" s="155"/>
      <c r="FY149" s="155"/>
      <c r="FZ149" s="155"/>
      <c r="GA149" s="155"/>
      <c r="GB149" s="155"/>
      <c r="GC149" s="155"/>
      <c r="GD149" s="155"/>
      <c r="GE149" s="155"/>
      <c r="GF149" s="155"/>
      <c r="GG149" s="155"/>
      <c r="GH149" s="155"/>
      <c r="GI149" s="155"/>
      <c r="GJ149" s="155"/>
      <c r="GK149" s="155"/>
      <c r="GL149" s="155"/>
      <c r="GM149" s="155"/>
      <c r="GN149" s="155"/>
      <c r="GO149" s="155"/>
      <c r="GP149" s="155"/>
      <c r="GQ149" s="155"/>
      <c r="GR149" s="155"/>
      <c r="GS149" s="155"/>
      <c r="GT149" s="155"/>
      <c r="GU149" s="155"/>
      <c r="GV149" s="155"/>
      <c r="GW149" s="155"/>
      <c r="GX149" s="155"/>
      <c r="GY149" s="155"/>
      <c r="GZ149" s="155"/>
      <c r="HA149" s="155"/>
      <c r="HB149" s="155"/>
      <c r="HC149" s="155"/>
      <c r="HD149" s="155"/>
      <c r="HE149" s="155"/>
      <c r="HF149" s="155"/>
      <c r="HG149" s="155"/>
      <c r="HH149" s="155"/>
      <c r="HI149" s="155"/>
      <c r="HJ149" s="155"/>
      <c r="HK149" s="155"/>
      <c r="HL149" s="155"/>
      <c r="HM149" s="155"/>
      <c r="HN149" s="16"/>
      <c r="HO149" s="16"/>
      <c r="HP149" s="16"/>
      <c r="HQ149" s="16"/>
      <c r="HR149" s="16"/>
      <c r="HS149" s="16"/>
      <c r="HT149" s="16"/>
    </row>
    <row r="150" spans="1:228" s="3" customFormat="1" ht="91.5" customHeight="1">
      <c r="A150" s="174">
        <v>6</v>
      </c>
      <c r="B150" s="177" t="s">
        <v>322</v>
      </c>
      <c r="C150" s="178" t="s">
        <v>323</v>
      </c>
      <c r="D150" s="126"/>
      <c r="E150" s="146"/>
      <c r="F150" s="141"/>
      <c r="G150" s="146"/>
      <c r="H150" s="141"/>
      <c r="I150" s="141"/>
      <c r="J150" s="141"/>
      <c r="K150" s="146"/>
      <c r="L150" s="146"/>
      <c r="M150" s="146"/>
      <c r="N150" s="139"/>
      <c r="O150" s="146">
        <v>180</v>
      </c>
      <c r="P150" s="141"/>
      <c r="Q150" s="146">
        <v>2.62</v>
      </c>
      <c r="R150" s="141"/>
      <c r="S150" s="141"/>
      <c r="T150" s="141"/>
      <c r="U150" s="146">
        <v>182.62</v>
      </c>
      <c r="V150" s="146"/>
      <c r="W150" s="146">
        <v>182.62</v>
      </c>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53"/>
      <c r="DG150" s="153"/>
      <c r="DH150" s="153"/>
      <c r="DI150" s="153"/>
      <c r="DJ150" s="153"/>
      <c r="DK150" s="153"/>
      <c r="DL150" s="153"/>
      <c r="DM150" s="153"/>
      <c r="DN150" s="153"/>
      <c r="DO150" s="153"/>
      <c r="DP150" s="153"/>
      <c r="DQ150" s="153"/>
      <c r="DR150" s="153"/>
      <c r="DS150" s="153"/>
      <c r="DT150" s="153"/>
      <c r="DU150" s="153"/>
      <c r="DV150" s="153"/>
      <c r="DW150" s="153"/>
      <c r="DX150" s="153"/>
      <c r="DY150" s="153"/>
      <c r="DZ150" s="153"/>
      <c r="EA150" s="153"/>
      <c r="EB150" s="153"/>
      <c r="EC150" s="153"/>
      <c r="ED150" s="153"/>
      <c r="EE150" s="153"/>
      <c r="EF150" s="153"/>
      <c r="EG150" s="153"/>
      <c r="EH150" s="153"/>
      <c r="EI150" s="153"/>
      <c r="EJ150" s="153"/>
      <c r="EK150" s="153"/>
      <c r="EL150" s="153"/>
      <c r="EM150" s="153"/>
      <c r="EN150" s="153"/>
      <c r="EO150" s="153"/>
      <c r="EP150" s="153"/>
      <c r="EQ150" s="153"/>
      <c r="ER150" s="153"/>
      <c r="ES150" s="153"/>
      <c r="ET150" s="153"/>
      <c r="EU150" s="153"/>
      <c r="EV150" s="153"/>
      <c r="EW150" s="153"/>
      <c r="EX150" s="153"/>
      <c r="EY150" s="153"/>
      <c r="EZ150" s="153"/>
      <c r="FA150" s="153"/>
      <c r="FB150" s="153"/>
      <c r="FC150" s="153"/>
      <c r="FD150" s="153"/>
      <c r="FE150" s="153"/>
      <c r="FF150" s="153"/>
      <c r="FG150" s="153"/>
      <c r="FH150" s="153"/>
      <c r="FI150" s="153"/>
      <c r="FJ150" s="153"/>
      <c r="FK150" s="153"/>
      <c r="FL150" s="153"/>
      <c r="FM150" s="155"/>
      <c r="FN150" s="155"/>
      <c r="FO150" s="155"/>
      <c r="FP150" s="155"/>
      <c r="FQ150" s="155"/>
      <c r="FR150" s="155"/>
      <c r="FS150" s="155"/>
      <c r="FT150" s="155"/>
      <c r="FU150" s="155"/>
      <c r="FV150" s="155"/>
      <c r="FW150" s="155"/>
      <c r="FX150" s="155"/>
      <c r="FY150" s="155"/>
      <c r="FZ150" s="155"/>
      <c r="GA150" s="155"/>
      <c r="GB150" s="155"/>
      <c r="GC150" s="155"/>
      <c r="GD150" s="155"/>
      <c r="GE150" s="155"/>
      <c r="GF150" s="155"/>
      <c r="GG150" s="155"/>
      <c r="GH150" s="155"/>
      <c r="GI150" s="155"/>
      <c r="GJ150" s="155"/>
      <c r="GK150" s="155"/>
      <c r="GL150" s="155"/>
      <c r="GM150" s="155"/>
      <c r="GN150" s="155"/>
      <c r="GO150" s="155"/>
      <c r="GP150" s="155"/>
      <c r="GQ150" s="155"/>
      <c r="GR150" s="155"/>
      <c r="GS150" s="155"/>
      <c r="GT150" s="155"/>
      <c r="GU150" s="155"/>
      <c r="GV150" s="155"/>
      <c r="GW150" s="155"/>
      <c r="GX150" s="155"/>
      <c r="GY150" s="155"/>
      <c r="GZ150" s="155"/>
      <c r="HA150" s="155"/>
      <c r="HB150" s="155"/>
      <c r="HC150" s="155"/>
      <c r="HD150" s="155"/>
      <c r="HE150" s="155"/>
      <c r="HF150" s="155"/>
      <c r="HG150" s="155"/>
      <c r="HH150" s="155"/>
      <c r="HI150" s="155"/>
      <c r="HJ150" s="155"/>
      <c r="HK150" s="155"/>
      <c r="HL150" s="155"/>
      <c r="HM150" s="155"/>
      <c r="HN150" s="16"/>
      <c r="HO150" s="16"/>
      <c r="HP150" s="16"/>
      <c r="HQ150" s="16"/>
      <c r="HR150" s="16"/>
      <c r="HS150" s="16"/>
      <c r="HT150" s="16"/>
    </row>
    <row r="151" spans="1:228" s="3" customFormat="1" ht="91.5" customHeight="1">
      <c r="A151" s="174">
        <v>7</v>
      </c>
      <c r="B151" s="177" t="s">
        <v>324</v>
      </c>
      <c r="C151" s="178" t="s">
        <v>325</v>
      </c>
      <c r="D151" s="126"/>
      <c r="E151" s="146"/>
      <c r="F151" s="141"/>
      <c r="G151" s="146"/>
      <c r="H151" s="141"/>
      <c r="I151" s="141"/>
      <c r="J151" s="141"/>
      <c r="K151" s="146"/>
      <c r="L151" s="146"/>
      <c r="M151" s="146"/>
      <c r="N151" s="139"/>
      <c r="O151" s="146">
        <v>50.79</v>
      </c>
      <c r="P151" s="141"/>
      <c r="Q151" s="146"/>
      <c r="R151" s="141"/>
      <c r="S151" s="141"/>
      <c r="T151" s="141"/>
      <c r="U151" s="146">
        <v>50.79</v>
      </c>
      <c r="V151" s="146">
        <v>50.79</v>
      </c>
      <c r="W151" s="146"/>
      <c r="X151" s="153"/>
      <c r="Y151" s="153"/>
      <c r="Z151" s="153"/>
      <c r="AA151" s="153"/>
      <c r="AB151" s="153"/>
      <c r="AC151" s="153"/>
      <c r="AD151" s="153"/>
      <c r="AE151" s="153"/>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53"/>
      <c r="DA151" s="153"/>
      <c r="DB151" s="153"/>
      <c r="DC151" s="153"/>
      <c r="DD151" s="153"/>
      <c r="DE151" s="153"/>
      <c r="DF151" s="153"/>
      <c r="DG151" s="153"/>
      <c r="DH151" s="153"/>
      <c r="DI151" s="153"/>
      <c r="DJ151" s="153"/>
      <c r="DK151" s="153"/>
      <c r="DL151" s="153"/>
      <c r="DM151" s="153"/>
      <c r="DN151" s="153"/>
      <c r="DO151" s="153"/>
      <c r="DP151" s="153"/>
      <c r="DQ151" s="153"/>
      <c r="DR151" s="153"/>
      <c r="DS151" s="153"/>
      <c r="DT151" s="153"/>
      <c r="DU151" s="153"/>
      <c r="DV151" s="153"/>
      <c r="DW151" s="153"/>
      <c r="DX151" s="153"/>
      <c r="DY151" s="153"/>
      <c r="DZ151" s="153"/>
      <c r="EA151" s="153"/>
      <c r="EB151" s="153"/>
      <c r="EC151" s="153"/>
      <c r="ED151" s="153"/>
      <c r="EE151" s="153"/>
      <c r="EF151" s="153"/>
      <c r="EG151" s="153"/>
      <c r="EH151" s="153"/>
      <c r="EI151" s="153"/>
      <c r="EJ151" s="153"/>
      <c r="EK151" s="153"/>
      <c r="EL151" s="153"/>
      <c r="EM151" s="153"/>
      <c r="EN151" s="153"/>
      <c r="EO151" s="153"/>
      <c r="EP151" s="153"/>
      <c r="EQ151" s="153"/>
      <c r="ER151" s="153"/>
      <c r="ES151" s="153"/>
      <c r="ET151" s="153"/>
      <c r="EU151" s="153"/>
      <c r="EV151" s="153"/>
      <c r="EW151" s="153"/>
      <c r="EX151" s="153"/>
      <c r="EY151" s="153"/>
      <c r="EZ151" s="153"/>
      <c r="FA151" s="153"/>
      <c r="FB151" s="153"/>
      <c r="FC151" s="153"/>
      <c r="FD151" s="153"/>
      <c r="FE151" s="153"/>
      <c r="FF151" s="153"/>
      <c r="FG151" s="153"/>
      <c r="FH151" s="153"/>
      <c r="FI151" s="153"/>
      <c r="FJ151" s="153"/>
      <c r="FK151" s="153"/>
      <c r="FL151" s="153"/>
      <c r="FM151" s="155"/>
      <c r="FN151" s="155"/>
      <c r="FO151" s="155"/>
      <c r="FP151" s="155"/>
      <c r="FQ151" s="155"/>
      <c r="FR151" s="155"/>
      <c r="FS151" s="155"/>
      <c r="FT151" s="155"/>
      <c r="FU151" s="155"/>
      <c r="FV151" s="155"/>
      <c r="FW151" s="155"/>
      <c r="FX151" s="155"/>
      <c r="FY151" s="155"/>
      <c r="FZ151" s="155"/>
      <c r="GA151" s="155"/>
      <c r="GB151" s="155"/>
      <c r="GC151" s="155"/>
      <c r="GD151" s="155"/>
      <c r="GE151" s="155"/>
      <c r="GF151" s="155"/>
      <c r="GG151" s="155"/>
      <c r="GH151" s="155"/>
      <c r="GI151" s="155"/>
      <c r="GJ151" s="155"/>
      <c r="GK151" s="155"/>
      <c r="GL151" s="155"/>
      <c r="GM151" s="155"/>
      <c r="GN151" s="155"/>
      <c r="GO151" s="155"/>
      <c r="GP151" s="155"/>
      <c r="GQ151" s="155"/>
      <c r="GR151" s="155"/>
      <c r="GS151" s="155"/>
      <c r="GT151" s="155"/>
      <c r="GU151" s="155"/>
      <c r="GV151" s="155"/>
      <c r="GW151" s="155"/>
      <c r="GX151" s="155"/>
      <c r="GY151" s="155"/>
      <c r="GZ151" s="155"/>
      <c r="HA151" s="155"/>
      <c r="HB151" s="155"/>
      <c r="HC151" s="155"/>
      <c r="HD151" s="155"/>
      <c r="HE151" s="155"/>
      <c r="HF151" s="155"/>
      <c r="HG151" s="155"/>
      <c r="HH151" s="155"/>
      <c r="HI151" s="155"/>
      <c r="HJ151" s="155"/>
      <c r="HK151" s="155"/>
      <c r="HL151" s="155"/>
      <c r="HM151" s="155"/>
      <c r="HN151" s="16"/>
      <c r="HO151" s="16"/>
      <c r="HP151" s="16"/>
      <c r="HQ151" s="16"/>
      <c r="HR151" s="16"/>
      <c r="HS151" s="16"/>
      <c r="HT151" s="16"/>
    </row>
    <row r="152" spans="1:228" s="3" customFormat="1" ht="91.5" customHeight="1">
      <c r="A152" s="174">
        <v>8</v>
      </c>
      <c r="B152" s="177" t="s">
        <v>326</v>
      </c>
      <c r="C152" s="178" t="s">
        <v>327</v>
      </c>
      <c r="D152" s="126"/>
      <c r="E152" s="146"/>
      <c r="F152" s="141"/>
      <c r="G152" s="146"/>
      <c r="H152" s="141"/>
      <c r="I152" s="141"/>
      <c r="J152" s="141"/>
      <c r="K152" s="146"/>
      <c r="L152" s="146"/>
      <c r="M152" s="146"/>
      <c r="N152" s="139"/>
      <c r="O152" s="146">
        <v>373.11</v>
      </c>
      <c r="P152" s="141"/>
      <c r="Q152" s="146"/>
      <c r="R152" s="141"/>
      <c r="S152" s="141"/>
      <c r="T152" s="141"/>
      <c r="U152" s="146">
        <v>373.11</v>
      </c>
      <c r="V152" s="146">
        <v>347.11</v>
      </c>
      <c r="W152" s="146">
        <v>26</v>
      </c>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53"/>
      <c r="CN152" s="153"/>
      <c r="CO152" s="153"/>
      <c r="CP152" s="153"/>
      <c r="CQ152" s="153"/>
      <c r="CR152" s="153"/>
      <c r="CS152" s="153"/>
      <c r="CT152" s="153"/>
      <c r="CU152" s="153"/>
      <c r="CV152" s="153"/>
      <c r="CW152" s="153"/>
      <c r="CX152" s="153"/>
      <c r="CY152" s="153"/>
      <c r="CZ152" s="153"/>
      <c r="DA152" s="153"/>
      <c r="DB152" s="153"/>
      <c r="DC152" s="153"/>
      <c r="DD152" s="153"/>
      <c r="DE152" s="153"/>
      <c r="DF152" s="153"/>
      <c r="DG152" s="153"/>
      <c r="DH152" s="153"/>
      <c r="DI152" s="153"/>
      <c r="DJ152" s="153"/>
      <c r="DK152" s="153"/>
      <c r="DL152" s="153"/>
      <c r="DM152" s="153"/>
      <c r="DN152" s="153"/>
      <c r="DO152" s="153"/>
      <c r="DP152" s="153"/>
      <c r="DQ152" s="153"/>
      <c r="DR152" s="153"/>
      <c r="DS152" s="153"/>
      <c r="DT152" s="153"/>
      <c r="DU152" s="153"/>
      <c r="DV152" s="153"/>
      <c r="DW152" s="153"/>
      <c r="DX152" s="153"/>
      <c r="DY152" s="153"/>
      <c r="DZ152" s="153"/>
      <c r="EA152" s="153"/>
      <c r="EB152" s="153"/>
      <c r="EC152" s="153"/>
      <c r="ED152" s="153"/>
      <c r="EE152" s="153"/>
      <c r="EF152" s="153"/>
      <c r="EG152" s="153"/>
      <c r="EH152" s="153"/>
      <c r="EI152" s="153"/>
      <c r="EJ152" s="153"/>
      <c r="EK152" s="153"/>
      <c r="EL152" s="153"/>
      <c r="EM152" s="153"/>
      <c r="EN152" s="153"/>
      <c r="EO152" s="153"/>
      <c r="EP152" s="153"/>
      <c r="EQ152" s="153"/>
      <c r="ER152" s="153"/>
      <c r="ES152" s="153"/>
      <c r="ET152" s="153"/>
      <c r="EU152" s="153"/>
      <c r="EV152" s="153"/>
      <c r="EW152" s="153"/>
      <c r="EX152" s="153"/>
      <c r="EY152" s="153"/>
      <c r="EZ152" s="153"/>
      <c r="FA152" s="153"/>
      <c r="FB152" s="153"/>
      <c r="FC152" s="153"/>
      <c r="FD152" s="153"/>
      <c r="FE152" s="153"/>
      <c r="FF152" s="153"/>
      <c r="FG152" s="153"/>
      <c r="FH152" s="153"/>
      <c r="FI152" s="153"/>
      <c r="FJ152" s="153"/>
      <c r="FK152" s="153"/>
      <c r="FL152" s="153"/>
      <c r="FM152" s="155"/>
      <c r="FN152" s="155"/>
      <c r="FO152" s="155"/>
      <c r="FP152" s="155"/>
      <c r="FQ152" s="155"/>
      <c r="FR152" s="155"/>
      <c r="FS152" s="155"/>
      <c r="FT152" s="155"/>
      <c r="FU152" s="155"/>
      <c r="FV152" s="155"/>
      <c r="FW152" s="155"/>
      <c r="FX152" s="155"/>
      <c r="FY152" s="155"/>
      <c r="FZ152" s="155"/>
      <c r="GA152" s="155"/>
      <c r="GB152" s="155"/>
      <c r="GC152" s="155"/>
      <c r="GD152" s="155"/>
      <c r="GE152" s="155"/>
      <c r="GF152" s="155"/>
      <c r="GG152" s="155"/>
      <c r="GH152" s="155"/>
      <c r="GI152" s="155"/>
      <c r="GJ152" s="155"/>
      <c r="GK152" s="155"/>
      <c r="GL152" s="155"/>
      <c r="GM152" s="155"/>
      <c r="GN152" s="155"/>
      <c r="GO152" s="155"/>
      <c r="GP152" s="155"/>
      <c r="GQ152" s="155"/>
      <c r="GR152" s="155"/>
      <c r="GS152" s="155"/>
      <c r="GT152" s="155"/>
      <c r="GU152" s="155"/>
      <c r="GV152" s="155"/>
      <c r="GW152" s="155"/>
      <c r="GX152" s="155"/>
      <c r="GY152" s="155"/>
      <c r="GZ152" s="155"/>
      <c r="HA152" s="155"/>
      <c r="HB152" s="155"/>
      <c r="HC152" s="155"/>
      <c r="HD152" s="155"/>
      <c r="HE152" s="155"/>
      <c r="HF152" s="155"/>
      <c r="HG152" s="155"/>
      <c r="HH152" s="155"/>
      <c r="HI152" s="155"/>
      <c r="HJ152" s="155"/>
      <c r="HK152" s="155"/>
      <c r="HL152" s="155"/>
      <c r="HM152" s="155"/>
      <c r="HN152" s="16"/>
      <c r="HO152" s="16"/>
      <c r="HP152" s="16"/>
      <c r="HQ152" s="16"/>
      <c r="HR152" s="16"/>
      <c r="HS152" s="16"/>
      <c r="HT152" s="16"/>
    </row>
    <row r="153" spans="1:228" s="3" customFormat="1" ht="91.5" customHeight="1">
      <c r="A153" s="174">
        <v>9</v>
      </c>
      <c r="B153" s="177" t="s">
        <v>328</v>
      </c>
      <c r="C153" s="178" t="s">
        <v>329</v>
      </c>
      <c r="D153" s="126"/>
      <c r="E153" s="146"/>
      <c r="F153" s="141"/>
      <c r="G153" s="146"/>
      <c r="H153" s="141"/>
      <c r="I153" s="141"/>
      <c r="J153" s="141"/>
      <c r="K153" s="146"/>
      <c r="L153" s="146"/>
      <c r="M153" s="146"/>
      <c r="N153" s="139"/>
      <c r="O153" s="146">
        <v>221.76</v>
      </c>
      <c r="P153" s="141"/>
      <c r="Q153" s="146"/>
      <c r="R153" s="141"/>
      <c r="S153" s="141"/>
      <c r="T153" s="141"/>
      <c r="U153" s="146">
        <v>221.76</v>
      </c>
      <c r="V153" s="146">
        <v>221.76</v>
      </c>
      <c r="W153" s="146"/>
      <c r="X153" s="153"/>
      <c r="Y153" s="153"/>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X153" s="153"/>
      <c r="CY153" s="153"/>
      <c r="CZ153" s="153"/>
      <c r="DA153" s="153"/>
      <c r="DB153" s="153"/>
      <c r="DC153" s="153"/>
      <c r="DD153" s="153"/>
      <c r="DE153" s="153"/>
      <c r="DF153" s="153"/>
      <c r="DG153" s="153"/>
      <c r="DH153" s="153"/>
      <c r="DI153" s="153"/>
      <c r="DJ153" s="153"/>
      <c r="DK153" s="153"/>
      <c r="DL153" s="153"/>
      <c r="DM153" s="153"/>
      <c r="DN153" s="153"/>
      <c r="DO153" s="153"/>
      <c r="DP153" s="153"/>
      <c r="DQ153" s="153"/>
      <c r="DR153" s="153"/>
      <c r="DS153" s="153"/>
      <c r="DT153" s="153"/>
      <c r="DU153" s="153"/>
      <c r="DV153" s="153"/>
      <c r="DW153" s="153"/>
      <c r="DX153" s="153"/>
      <c r="DY153" s="153"/>
      <c r="DZ153" s="153"/>
      <c r="EA153" s="153"/>
      <c r="EB153" s="153"/>
      <c r="EC153" s="153"/>
      <c r="ED153" s="153"/>
      <c r="EE153" s="153"/>
      <c r="EF153" s="153"/>
      <c r="EG153" s="153"/>
      <c r="EH153" s="153"/>
      <c r="EI153" s="153"/>
      <c r="EJ153" s="153"/>
      <c r="EK153" s="153"/>
      <c r="EL153" s="153"/>
      <c r="EM153" s="153"/>
      <c r="EN153" s="153"/>
      <c r="EO153" s="153"/>
      <c r="EP153" s="153"/>
      <c r="EQ153" s="153"/>
      <c r="ER153" s="153"/>
      <c r="ES153" s="153"/>
      <c r="ET153" s="153"/>
      <c r="EU153" s="153"/>
      <c r="EV153" s="153"/>
      <c r="EW153" s="153"/>
      <c r="EX153" s="153"/>
      <c r="EY153" s="153"/>
      <c r="EZ153" s="153"/>
      <c r="FA153" s="153"/>
      <c r="FB153" s="153"/>
      <c r="FC153" s="153"/>
      <c r="FD153" s="153"/>
      <c r="FE153" s="153"/>
      <c r="FF153" s="153"/>
      <c r="FG153" s="153"/>
      <c r="FH153" s="153"/>
      <c r="FI153" s="153"/>
      <c r="FJ153" s="153"/>
      <c r="FK153" s="153"/>
      <c r="FL153" s="153"/>
      <c r="FM153" s="155"/>
      <c r="FN153" s="155"/>
      <c r="FO153" s="155"/>
      <c r="FP153" s="155"/>
      <c r="FQ153" s="155"/>
      <c r="FR153" s="155"/>
      <c r="FS153" s="155"/>
      <c r="FT153" s="155"/>
      <c r="FU153" s="155"/>
      <c r="FV153" s="155"/>
      <c r="FW153" s="155"/>
      <c r="FX153" s="155"/>
      <c r="FY153" s="155"/>
      <c r="FZ153" s="155"/>
      <c r="GA153" s="155"/>
      <c r="GB153" s="155"/>
      <c r="GC153" s="155"/>
      <c r="GD153" s="155"/>
      <c r="GE153" s="155"/>
      <c r="GF153" s="155"/>
      <c r="GG153" s="155"/>
      <c r="GH153" s="155"/>
      <c r="GI153" s="155"/>
      <c r="GJ153" s="155"/>
      <c r="GK153" s="155"/>
      <c r="GL153" s="155"/>
      <c r="GM153" s="155"/>
      <c r="GN153" s="155"/>
      <c r="GO153" s="155"/>
      <c r="GP153" s="155"/>
      <c r="GQ153" s="155"/>
      <c r="GR153" s="155"/>
      <c r="GS153" s="155"/>
      <c r="GT153" s="155"/>
      <c r="GU153" s="155"/>
      <c r="GV153" s="155"/>
      <c r="GW153" s="155"/>
      <c r="GX153" s="155"/>
      <c r="GY153" s="155"/>
      <c r="GZ153" s="155"/>
      <c r="HA153" s="155"/>
      <c r="HB153" s="155"/>
      <c r="HC153" s="155"/>
      <c r="HD153" s="155"/>
      <c r="HE153" s="155"/>
      <c r="HF153" s="155"/>
      <c r="HG153" s="155"/>
      <c r="HH153" s="155"/>
      <c r="HI153" s="155"/>
      <c r="HJ153" s="155"/>
      <c r="HK153" s="155"/>
      <c r="HL153" s="155"/>
      <c r="HM153" s="155"/>
      <c r="HN153" s="16"/>
      <c r="HO153" s="16"/>
      <c r="HP153" s="16"/>
      <c r="HQ153" s="16"/>
      <c r="HR153" s="16"/>
      <c r="HS153" s="16"/>
      <c r="HT153" s="16"/>
    </row>
    <row r="154" spans="1:228" s="3" customFormat="1" ht="91.5" customHeight="1">
      <c r="A154" s="174">
        <v>10</v>
      </c>
      <c r="B154" s="177" t="s">
        <v>330</v>
      </c>
      <c r="C154" s="178" t="s">
        <v>331</v>
      </c>
      <c r="D154" s="126"/>
      <c r="E154" s="146"/>
      <c r="F154" s="141"/>
      <c r="G154" s="146"/>
      <c r="H154" s="141"/>
      <c r="I154" s="141"/>
      <c r="J154" s="141"/>
      <c r="K154" s="146"/>
      <c r="L154" s="146"/>
      <c r="M154" s="146"/>
      <c r="N154" s="139"/>
      <c r="O154" s="146">
        <v>295.54</v>
      </c>
      <c r="P154" s="141"/>
      <c r="Q154" s="146"/>
      <c r="R154" s="141"/>
      <c r="S154" s="141"/>
      <c r="T154" s="141"/>
      <c r="U154" s="146">
        <v>295.54</v>
      </c>
      <c r="V154" s="146">
        <v>104.79</v>
      </c>
      <c r="W154" s="146">
        <v>190.75</v>
      </c>
      <c r="X154" s="153"/>
      <c r="Y154" s="153"/>
      <c r="Z154" s="153"/>
      <c r="AA154" s="153"/>
      <c r="AB154" s="153"/>
      <c r="AC154" s="153"/>
      <c r="AD154" s="153"/>
      <c r="AE154" s="153"/>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X154" s="153"/>
      <c r="CY154" s="153"/>
      <c r="CZ154" s="153"/>
      <c r="DA154" s="153"/>
      <c r="DB154" s="153"/>
      <c r="DC154" s="153"/>
      <c r="DD154" s="153"/>
      <c r="DE154" s="153"/>
      <c r="DF154" s="153"/>
      <c r="DG154" s="153"/>
      <c r="DH154" s="153"/>
      <c r="DI154" s="153"/>
      <c r="DJ154" s="153"/>
      <c r="DK154" s="153"/>
      <c r="DL154" s="153"/>
      <c r="DM154" s="153"/>
      <c r="DN154" s="153"/>
      <c r="DO154" s="153"/>
      <c r="DP154" s="153"/>
      <c r="DQ154" s="153"/>
      <c r="DR154" s="153"/>
      <c r="DS154" s="153"/>
      <c r="DT154" s="153"/>
      <c r="DU154" s="153"/>
      <c r="DV154" s="153"/>
      <c r="DW154" s="153"/>
      <c r="DX154" s="153"/>
      <c r="DY154" s="153"/>
      <c r="DZ154" s="153"/>
      <c r="EA154" s="153"/>
      <c r="EB154" s="153"/>
      <c r="EC154" s="153"/>
      <c r="ED154" s="153"/>
      <c r="EE154" s="153"/>
      <c r="EF154" s="153"/>
      <c r="EG154" s="153"/>
      <c r="EH154" s="153"/>
      <c r="EI154" s="153"/>
      <c r="EJ154" s="153"/>
      <c r="EK154" s="153"/>
      <c r="EL154" s="153"/>
      <c r="EM154" s="153"/>
      <c r="EN154" s="153"/>
      <c r="EO154" s="153"/>
      <c r="EP154" s="153"/>
      <c r="EQ154" s="153"/>
      <c r="ER154" s="153"/>
      <c r="ES154" s="153"/>
      <c r="ET154" s="153"/>
      <c r="EU154" s="153"/>
      <c r="EV154" s="153"/>
      <c r="EW154" s="153"/>
      <c r="EX154" s="153"/>
      <c r="EY154" s="153"/>
      <c r="EZ154" s="153"/>
      <c r="FA154" s="153"/>
      <c r="FB154" s="153"/>
      <c r="FC154" s="153"/>
      <c r="FD154" s="153"/>
      <c r="FE154" s="153"/>
      <c r="FF154" s="153"/>
      <c r="FG154" s="153"/>
      <c r="FH154" s="153"/>
      <c r="FI154" s="153"/>
      <c r="FJ154" s="153"/>
      <c r="FK154" s="153"/>
      <c r="FL154" s="153"/>
      <c r="FM154" s="155"/>
      <c r="FN154" s="155"/>
      <c r="FO154" s="155"/>
      <c r="FP154" s="155"/>
      <c r="FQ154" s="155"/>
      <c r="FR154" s="155"/>
      <c r="FS154" s="155"/>
      <c r="FT154" s="155"/>
      <c r="FU154" s="155"/>
      <c r="FV154" s="155"/>
      <c r="FW154" s="155"/>
      <c r="FX154" s="155"/>
      <c r="FY154" s="155"/>
      <c r="FZ154" s="155"/>
      <c r="GA154" s="155"/>
      <c r="GB154" s="155"/>
      <c r="GC154" s="155"/>
      <c r="GD154" s="155"/>
      <c r="GE154" s="155"/>
      <c r="GF154" s="155"/>
      <c r="GG154" s="155"/>
      <c r="GH154" s="155"/>
      <c r="GI154" s="155"/>
      <c r="GJ154" s="155"/>
      <c r="GK154" s="155"/>
      <c r="GL154" s="155"/>
      <c r="GM154" s="155"/>
      <c r="GN154" s="155"/>
      <c r="GO154" s="155"/>
      <c r="GP154" s="155"/>
      <c r="GQ154" s="155"/>
      <c r="GR154" s="155"/>
      <c r="GS154" s="155"/>
      <c r="GT154" s="155"/>
      <c r="GU154" s="155"/>
      <c r="GV154" s="155"/>
      <c r="GW154" s="155"/>
      <c r="GX154" s="155"/>
      <c r="GY154" s="155"/>
      <c r="GZ154" s="155"/>
      <c r="HA154" s="155"/>
      <c r="HB154" s="155"/>
      <c r="HC154" s="155"/>
      <c r="HD154" s="155"/>
      <c r="HE154" s="155"/>
      <c r="HF154" s="155"/>
      <c r="HG154" s="155"/>
      <c r="HH154" s="155"/>
      <c r="HI154" s="155"/>
      <c r="HJ154" s="155"/>
      <c r="HK154" s="155"/>
      <c r="HL154" s="155"/>
      <c r="HM154" s="155"/>
      <c r="HN154" s="16"/>
      <c r="HO154" s="16"/>
      <c r="HP154" s="16"/>
      <c r="HQ154" s="16"/>
      <c r="HR154" s="16"/>
      <c r="HS154" s="16"/>
      <c r="HT154" s="16"/>
    </row>
    <row r="155" spans="1:228" s="7" customFormat="1" ht="60" customHeight="1">
      <c r="A155" s="171">
        <v>10</v>
      </c>
      <c r="B155" s="172" t="s">
        <v>332</v>
      </c>
      <c r="C155" s="179"/>
      <c r="D155" s="123">
        <f>SUM(D156:D157)</f>
        <v>129</v>
      </c>
      <c r="E155" s="123">
        <f aca="true" t="shared" si="23" ref="E155:N155">SUM(E156:E157)</f>
        <v>1173</v>
      </c>
      <c r="F155" s="123">
        <f t="shared" si="23"/>
        <v>0</v>
      </c>
      <c r="G155" s="123">
        <f t="shared" si="23"/>
        <v>8</v>
      </c>
      <c r="H155" s="123">
        <f t="shared" si="23"/>
        <v>0</v>
      </c>
      <c r="I155" s="123">
        <f t="shared" si="23"/>
        <v>0</v>
      </c>
      <c r="J155" s="123">
        <f t="shared" si="23"/>
        <v>0</v>
      </c>
      <c r="K155" s="123">
        <f t="shared" si="23"/>
        <v>1310</v>
      </c>
      <c r="L155" s="123">
        <f t="shared" si="23"/>
        <v>466.75</v>
      </c>
      <c r="M155" s="123">
        <f t="shared" si="23"/>
        <v>843.25</v>
      </c>
      <c r="N155" s="239">
        <f t="shared" si="23"/>
        <v>129</v>
      </c>
      <c r="O155" s="123">
        <f aca="true" t="shared" si="24" ref="O155:Z155">SUM(O156:O157)</f>
        <v>1173</v>
      </c>
      <c r="P155" s="123">
        <f t="shared" si="24"/>
        <v>0</v>
      </c>
      <c r="Q155" s="123">
        <f t="shared" si="24"/>
        <v>111.16</v>
      </c>
      <c r="R155" s="123">
        <f t="shared" si="24"/>
        <v>0</v>
      </c>
      <c r="S155" s="123">
        <f t="shared" si="24"/>
        <v>0</v>
      </c>
      <c r="T155" s="123">
        <f t="shared" si="24"/>
        <v>0</v>
      </c>
      <c r="U155" s="123">
        <f t="shared" si="24"/>
        <v>1413.16</v>
      </c>
      <c r="V155" s="123">
        <f t="shared" si="24"/>
        <v>466.75</v>
      </c>
      <c r="W155" s="123">
        <f t="shared" si="24"/>
        <v>946.41</v>
      </c>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c r="DD155" s="153"/>
      <c r="DE155" s="153"/>
      <c r="DF155" s="153"/>
      <c r="DG155" s="153"/>
      <c r="DH155" s="153"/>
      <c r="DI155" s="153"/>
      <c r="DJ155" s="153"/>
      <c r="DK155" s="153"/>
      <c r="DL155" s="153"/>
      <c r="DM155" s="153"/>
      <c r="DN155" s="153"/>
      <c r="DO155" s="153"/>
      <c r="DP155" s="153"/>
      <c r="DQ155" s="153"/>
      <c r="DR155" s="153"/>
      <c r="DS155" s="153"/>
      <c r="DT155" s="153"/>
      <c r="DU155" s="153"/>
      <c r="DV155" s="153"/>
      <c r="DW155" s="153"/>
      <c r="DX155" s="153"/>
      <c r="DY155" s="153"/>
      <c r="DZ155" s="153"/>
      <c r="EA155" s="153"/>
      <c r="EB155" s="153"/>
      <c r="EC155" s="153"/>
      <c r="ED155" s="153"/>
      <c r="EE155" s="153"/>
      <c r="EF155" s="153"/>
      <c r="EG155" s="153"/>
      <c r="EH155" s="153"/>
      <c r="EI155" s="153"/>
      <c r="EJ155" s="153"/>
      <c r="EK155" s="153"/>
      <c r="EL155" s="153"/>
      <c r="EM155" s="153"/>
      <c r="EN155" s="153"/>
      <c r="EO155" s="153"/>
      <c r="EP155" s="153"/>
      <c r="EQ155" s="153"/>
      <c r="ER155" s="153"/>
      <c r="ES155" s="153"/>
      <c r="ET155" s="153"/>
      <c r="EU155" s="153"/>
      <c r="EV155" s="153"/>
      <c r="EW155" s="153"/>
      <c r="EX155" s="153"/>
      <c r="EY155" s="153"/>
      <c r="EZ155" s="153"/>
      <c r="FA155" s="153"/>
      <c r="FB155" s="153"/>
      <c r="FC155" s="153"/>
      <c r="FD155" s="153"/>
      <c r="FE155" s="153"/>
      <c r="FF155" s="153"/>
      <c r="FG155" s="153"/>
      <c r="FH155" s="153"/>
      <c r="FI155" s="153"/>
      <c r="FJ155" s="153"/>
      <c r="FK155" s="153"/>
      <c r="FL155" s="153"/>
      <c r="FM155" s="153"/>
      <c r="FN155" s="153"/>
      <c r="FO155" s="155"/>
      <c r="FP155" s="155"/>
      <c r="FQ155" s="155"/>
      <c r="FR155" s="155"/>
      <c r="FS155" s="155"/>
      <c r="FT155" s="155"/>
      <c r="FU155" s="155"/>
      <c r="FV155" s="155"/>
      <c r="FW155" s="155"/>
      <c r="FX155" s="155"/>
      <c r="FY155" s="155"/>
      <c r="FZ155" s="155"/>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22"/>
      <c r="HQ155" s="22"/>
      <c r="HR155" s="22"/>
      <c r="HS155" s="22"/>
      <c r="HT155" s="22"/>
    </row>
    <row r="156" spans="1:229" s="9" customFormat="1" ht="204.75" customHeight="1">
      <c r="A156" s="46">
        <v>1</v>
      </c>
      <c r="B156" s="40" t="s">
        <v>333</v>
      </c>
      <c r="C156" s="180" t="s">
        <v>334</v>
      </c>
      <c r="D156" s="181">
        <v>129</v>
      </c>
      <c r="E156" s="182">
        <v>1173</v>
      </c>
      <c r="F156" s="183">
        <v>0</v>
      </c>
      <c r="G156" s="182">
        <v>8</v>
      </c>
      <c r="H156" s="183">
        <v>0</v>
      </c>
      <c r="I156" s="183">
        <v>0</v>
      </c>
      <c r="J156" s="183">
        <v>0</v>
      </c>
      <c r="K156" s="182">
        <v>1310</v>
      </c>
      <c r="L156" s="240">
        <v>466.75</v>
      </c>
      <c r="M156" s="240">
        <v>843.25</v>
      </c>
      <c r="N156" s="181">
        <v>129</v>
      </c>
      <c r="O156" s="53">
        <v>1173</v>
      </c>
      <c r="P156" s="141">
        <v>0</v>
      </c>
      <c r="Q156" s="150">
        <v>0</v>
      </c>
      <c r="R156" s="141">
        <v>0</v>
      </c>
      <c r="S156" s="141">
        <v>0</v>
      </c>
      <c r="T156" s="141">
        <v>0</v>
      </c>
      <c r="U156" s="53">
        <v>1302</v>
      </c>
      <c r="V156" s="53">
        <v>466.75</v>
      </c>
      <c r="W156" s="53">
        <v>835.25</v>
      </c>
      <c r="X156" s="153"/>
      <c r="Y156" s="153"/>
      <c r="Z156" s="153"/>
      <c r="AA156" s="153"/>
      <c r="AB156" s="153"/>
      <c r="AC156" s="153"/>
      <c r="AD156" s="153"/>
      <c r="AE156" s="153"/>
      <c r="AF156" s="153"/>
      <c r="AG156" s="153"/>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X156" s="153"/>
      <c r="CY156" s="153"/>
      <c r="CZ156" s="153"/>
      <c r="DA156" s="153"/>
      <c r="DB156" s="153"/>
      <c r="DC156" s="153"/>
      <c r="DD156" s="153"/>
      <c r="DE156" s="153"/>
      <c r="DF156" s="153"/>
      <c r="DG156" s="153"/>
      <c r="DH156" s="153"/>
      <c r="DI156" s="153"/>
      <c r="DJ156" s="153"/>
      <c r="DK156" s="153"/>
      <c r="DL156" s="153"/>
      <c r="DM156" s="153"/>
      <c r="DN156" s="153"/>
      <c r="DO156" s="153"/>
      <c r="DP156" s="153"/>
      <c r="DQ156" s="153"/>
      <c r="DR156" s="153"/>
      <c r="DS156" s="153"/>
      <c r="DT156" s="153"/>
      <c r="DU156" s="153"/>
      <c r="DV156" s="153"/>
      <c r="DW156" s="153"/>
      <c r="DX156" s="153"/>
      <c r="DY156" s="153"/>
      <c r="DZ156" s="153"/>
      <c r="EA156" s="153"/>
      <c r="EB156" s="153"/>
      <c r="EC156" s="153"/>
      <c r="ED156" s="153"/>
      <c r="EE156" s="153"/>
      <c r="EF156" s="153"/>
      <c r="EG156" s="153"/>
      <c r="EH156" s="153"/>
      <c r="EI156" s="153"/>
      <c r="EJ156" s="153"/>
      <c r="EK156" s="153"/>
      <c r="EL156" s="153"/>
      <c r="EM156" s="153"/>
      <c r="EN156" s="153"/>
      <c r="EO156" s="153"/>
      <c r="EP156" s="153"/>
      <c r="EQ156" s="153"/>
      <c r="ER156" s="153"/>
      <c r="ES156" s="153"/>
      <c r="ET156" s="153"/>
      <c r="EU156" s="153"/>
      <c r="EV156" s="153"/>
      <c r="EW156" s="153"/>
      <c r="EX156" s="153"/>
      <c r="EY156" s="153"/>
      <c r="EZ156" s="153"/>
      <c r="FA156" s="153"/>
      <c r="FB156" s="153"/>
      <c r="FC156" s="153"/>
      <c r="FD156" s="153"/>
      <c r="FE156" s="153"/>
      <c r="FF156" s="153"/>
      <c r="FG156" s="153"/>
      <c r="FH156" s="153"/>
      <c r="FI156" s="153"/>
      <c r="FJ156" s="153"/>
      <c r="FK156" s="153"/>
      <c r="FL156" s="153"/>
      <c r="FM156" s="153"/>
      <c r="FN156" s="153"/>
      <c r="FO156" s="155"/>
      <c r="FP156" s="155"/>
      <c r="FQ156" s="155"/>
      <c r="FR156" s="155"/>
      <c r="FS156" s="155"/>
      <c r="FT156" s="155"/>
      <c r="FU156" s="155"/>
      <c r="FV156" s="155"/>
      <c r="FW156" s="155"/>
      <c r="FX156" s="155"/>
      <c r="FY156" s="155"/>
      <c r="FZ156" s="155"/>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22"/>
      <c r="HQ156" s="22"/>
      <c r="HR156" s="22"/>
      <c r="HS156" s="22"/>
      <c r="HT156" s="22"/>
      <c r="HU156" s="22"/>
    </row>
    <row r="157" spans="1:229" s="9" customFormat="1" ht="40.5" customHeight="1">
      <c r="A157" s="46">
        <v>2</v>
      </c>
      <c r="B157" s="45" t="s">
        <v>335</v>
      </c>
      <c r="C157" s="180" t="s">
        <v>336</v>
      </c>
      <c r="D157" s="184"/>
      <c r="E157" s="185"/>
      <c r="F157" s="185"/>
      <c r="G157" s="185"/>
      <c r="H157" s="185"/>
      <c r="I157" s="185"/>
      <c r="J157" s="185"/>
      <c r="K157" s="185"/>
      <c r="L157" s="241"/>
      <c r="M157" s="242"/>
      <c r="N157" s="243">
        <v>0</v>
      </c>
      <c r="O157" s="244">
        <v>0</v>
      </c>
      <c r="P157" s="150">
        <v>0</v>
      </c>
      <c r="Q157" s="53">
        <v>111.16</v>
      </c>
      <c r="R157" s="150">
        <v>0</v>
      </c>
      <c r="S157" s="53">
        <v>0</v>
      </c>
      <c r="T157" s="150">
        <v>0</v>
      </c>
      <c r="U157" s="53">
        <v>111.16</v>
      </c>
      <c r="V157" s="149">
        <v>0</v>
      </c>
      <c r="W157" s="149">
        <v>111.16</v>
      </c>
      <c r="X157" s="153"/>
      <c r="Y157" s="153"/>
      <c r="Z157" s="153"/>
      <c r="AA157" s="153"/>
      <c r="AB157" s="153"/>
      <c r="AC157" s="153"/>
      <c r="AD157" s="153"/>
      <c r="AE157" s="153"/>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3"/>
      <c r="CN157" s="153"/>
      <c r="CO157" s="153"/>
      <c r="CP157" s="153"/>
      <c r="CQ157" s="153"/>
      <c r="CR157" s="153"/>
      <c r="CS157" s="153"/>
      <c r="CT157" s="153"/>
      <c r="CU157" s="153"/>
      <c r="CV157" s="153"/>
      <c r="CW157" s="153"/>
      <c r="CX157" s="153"/>
      <c r="CY157" s="153"/>
      <c r="CZ157" s="153"/>
      <c r="DA157" s="153"/>
      <c r="DB157" s="153"/>
      <c r="DC157" s="153"/>
      <c r="DD157" s="153"/>
      <c r="DE157" s="153"/>
      <c r="DF157" s="153"/>
      <c r="DG157" s="153"/>
      <c r="DH157" s="153"/>
      <c r="DI157" s="153"/>
      <c r="DJ157" s="153"/>
      <c r="DK157" s="153"/>
      <c r="DL157" s="153"/>
      <c r="DM157" s="153"/>
      <c r="DN157" s="153"/>
      <c r="DO157" s="153"/>
      <c r="DP157" s="153"/>
      <c r="DQ157" s="153"/>
      <c r="DR157" s="153"/>
      <c r="DS157" s="153"/>
      <c r="DT157" s="153"/>
      <c r="DU157" s="153"/>
      <c r="DV157" s="153"/>
      <c r="DW157" s="153"/>
      <c r="DX157" s="153"/>
      <c r="DY157" s="153"/>
      <c r="DZ157" s="153"/>
      <c r="EA157" s="153"/>
      <c r="EB157" s="153"/>
      <c r="EC157" s="153"/>
      <c r="ED157" s="153"/>
      <c r="EE157" s="153"/>
      <c r="EF157" s="153"/>
      <c r="EG157" s="153"/>
      <c r="EH157" s="153"/>
      <c r="EI157" s="153"/>
      <c r="EJ157" s="153"/>
      <c r="EK157" s="153"/>
      <c r="EL157" s="153"/>
      <c r="EM157" s="153"/>
      <c r="EN157" s="153"/>
      <c r="EO157" s="153"/>
      <c r="EP157" s="153"/>
      <c r="EQ157" s="153"/>
      <c r="ER157" s="153"/>
      <c r="ES157" s="153"/>
      <c r="ET157" s="153"/>
      <c r="EU157" s="153"/>
      <c r="EV157" s="153"/>
      <c r="EW157" s="153"/>
      <c r="EX157" s="153"/>
      <c r="EY157" s="153"/>
      <c r="EZ157" s="153"/>
      <c r="FA157" s="153"/>
      <c r="FB157" s="153"/>
      <c r="FC157" s="153"/>
      <c r="FD157" s="153"/>
      <c r="FE157" s="153"/>
      <c r="FF157" s="153"/>
      <c r="FG157" s="153"/>
      <c r="FH157" s="153"/>
      <c r="FI157" s="153"/>
      <c r="FJ157" s="153"/>
      <c r="FK157" s="153"/>
      <c r="FL157" s="153"/>
      <c r="FM157" s="153"/>
      <c r="FN157" s="153"/>
      <c r="FO157" s="155"/>
      <c r="FP157" s="155"/>
      <c r="FQ157" s="155"/>
      <c r="FR157" s="155"/>
      <c r="FS157" s="155"/>
      <c r="FT157" s="155"/>
      <c r="FU157" s="155"/>
      <c r="FV157" s="155"/>
      <c r="FW157" s="155"/>
      <c r="FX157" s="155"/>
      <c r="FY157" s="155"/>
      <c r="FZ157" s="155"/>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22"/>
      <c r="HQ157" s="22"/>
      <c r="HR157" s="22"/>
      <c r="HS157" s="22"/>
      <c r="HT157" s="22"/>
      <c r="HU157" s="22"/>
    </row>
    <row r="158" spans="1:229" s="10" customFormat="1" ht="60" customHeight="1">
      <c r="A158" s="35">
        <v>11</v>
      </c>
      <c r="B158" s="36" t="s">
        <v>337</v>
      </c>
      <c r="C158" s="173"/>
      <c r="D158" s="186">
        <f>SUM(D159:D167)</f>
        <v>0</v>
      </c>
      <c r="E158" s="186">
        <f>SUM(E159:E167)</f>
        <v>270</v>
      </c>
      <c r="F158" s="186">
        <f aca="true" t="shared" si="25" ref="F158:K158">SUM(F159:F167)</f>
        <v>60</v>
      </c>
      <c r="G158" s="186">
        <f t="shared" si="25"/>
        <v>0</v>
      </c>
      <c r="H158" s="186">
        <f t="shared" si="25"/>
        <v>0</v>
      </c>
      <c r="I158" s="186">
        <f t="shared" si="25"/>
        <v>0</v>
      </c>
      <c r="J158" s="186">
        <f t="shared" si="25"/>
        <v>0</v>
      </c>
      <c r="K158" s="186">
        <f t="shared" si="25"/>
        <v>330</v>
      </c>
      <c r="L158" s="186">
        <f aca="true" t="shared" si="26" ref="L158:Z158">SUM(L159:L167)</f>
        <v>30</v>
      </c>
      <c r="M158" s="186">
        <f t="shared" si="26"/>
        <v>300</v>
      </c>
      <c r="N158" s="245">
        <f t="shared" si="26"/>
        <v>0</v>
      </c>
      <c r="O158" s="186">
        <f t="shared" si="26"/>
        <v>340</v>
      </c>
      <c r="P158" s="186">
        <f t="shared" si="26"/>
        <v>60</v>
      </c>
      <c r="Q158" s="186">
        <f t="shared" si="26"/>
        <v>0</v>
      </c>
      <c r="R158" s="186">
        <f t="shared" si="26"/>
        <v>0</v>
      </c>
      <c r="S158" s="186">
        <f t="shared" si="26"/>
        <v>0</v>
      </c>
      <c r="T158" s="186">
        <f t="shared" si="26"/>
        <v>0</v>
      </c>
      <c r="U158" s="186">
        <f t="shared" si="26"/>
        <v>400</v>
      </c>
      <c r="V158" s="186">
        <f t="shared" si="26"/>
        <v>90</v>
      </c>
      <c r="W158" s="186">
        <f t="shared" si="26"/>
        <v>310</v>
      </c>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257"/>
      <c r="FP158" s="257"/>
      <c r="FQ158" s="257"/>
      <c r="FR158" s="257"/>
      <c r="FS158" s="257"/>
      <c r="FT158" s="257"/>
      <c r="FU158" s="257"/>
      <c r="FV158" s="257"/>
      <c r="FW158" s="257"/>
      <c r="FX158" s="257"/>
      <c r="FY158" s="257"/>
      <c r="FZ158" s="257"/>
      <c r="GA158" s="257"/>
      <c r="GB158" s="257"/>
      <c r="GC158" s="257"/>
      <c r="GD158" s="257"/>
      <c r="GE158" s="257"/>
      <c r="GF158" s="257"/>
      <c r="GG158" s="257"/>
      <c r="GH158" s="257"/>
      <c r="GI158" s="257"/>
      <c r="GJ158" s="257"/>
      <c r="GK158" s="257"/>
      <c r="GL158" s="257"/>
      <c r="GM158" s="257"/>
      <c r="GN158" s="257"/>
      <c r="GO158" s="257"/>
      <c r="GP158" s="257"/>
      <c r="GQ158" s="257"/>
      <c r="GR158" s="257"/>
      <c r="GS158" s="257"/>
      <c r="GT158" s="257"/>
      <c r="GU158" s="257"/>
      <c r="GV158" s="257"/>
      <c r="GW158" s="257"/>
      <c r="GX158" s="257"/>
      <c r="GY158" s="257"/>
      <c r="GZ158" s="257"/>
      <c r="HA158" s="257"/>
      <c r="HB158" s="257"/>
      <c r="HC158" s="257"/>
      <c r="HD158" s="257"/>
      <c r="HE158" s="257"/>
      <c r="HF158" s="257"/>
      <c r="HG158" s="257"/>
      <c r="HH158" s="257"/>
      <c r="HI158" s="257"/>
      <c r="HJ158" s="257"/>
      <c r="HK158" s="257"/>
      <c r="HL158" s="257"/>
      <c r="HM158" s="257"/>
      <c r="HN158" s="257"/>
      <c r="HO158" s="257"/>
      <c r="HP158" s="257"/>
      <c r="HQ158" s="257"/>
      <c r="HR158" s="257"/>
      <c r="HS158" s="257"/>
      <c r="HT158" s="257"/>
      <c r="HU158" s="101"/>
    </row>
    <row r="159" spans="1:229" s="11" customFormat="1" ht="60" customHeight="1">
      <c r="A159" s="187">
        <v>1</v>
      </c>
      <c r="B159" s="188" t="s">
        <v>338</v>
      </c>
      <c r="C159" s="189" t="s">
        <v>339</v>
      </c>
      <c r="D159" s="190"/>
      <c r="E159" s="128">
        <v>70</v>
      </c>
      <c r="F159" s="128"/>
      <c r="G159" s="128"/>
      <c r="H159" s="128"/>
      <c r="I159" s="128"/>
      <c r="J159" s="128"/>
      <c r="K159" s="194">
        <f aca="true" t="shared" si="27" ref="K159:K167">SUM(E159:J159)</f>
        <v>70</v>
      </c>
      <c r="L159" s="128"/>
      <c r="M159" s="128">
        <v>70</v>
      </c>
      <c r="N159" s="129"/>
      <c r="O159" s="128">
        <v>70</v>
      </c>
      <c r="P159" s="128"/>
      <c r="Q159" s="128"/>
      <c r="R159" s="128"/>
      <c r="S159" s="128"/>
      <c r="T159" s="128"/>
      <c r="U159" s="194">
        <f aca="true" t="shared" si="28" ref="U159:U167">SUM(O159:T159)</f>
        <v>70</v>
      </c>
      <c r="V159" s="128"/>
      <c r="W159" s="128">
        <v>70</v>
      </c>
      <c r="FO159" s="258"/>
      <c r="FP159" s="258"/>
      <c r="FQ159" s="258"/>
      <c r="FR159" s="258"/>
      <c r="FS159" s="258"/>
      <c r="FT159" s="258"/>
      <c r="FU159" s="258"/>
      <c r="FV159" s="258"/>
      <c r="FW159" s="258"/>
      <c r="FX159" s="258"/>
      <c r="FY159" s="258"/>
      <c r="FZ159" s="258"/>
      <c r="GA159" s="258"/>
      <c r="GB159" s="258"/>
      <c r="GC159" s="258"/>
      <c r="GD159" s="258"/>
      <c r="GE159" s="258"/>
      <c r="GF159" s="258"/>
      <c r="GG159" s="258"/>
      <c r="GH159" s="258"/>
      <c r="GI159" s="258"/>
      <c r="GJ159" s="258"/>
      <c r="GK159" s="258"/>
      <c r="GL159" s="258"/>
      <c r="GM159" s="258"/>
      <c r="GN159" s="258"/>
      <c r="GO159" s="258"/>
      <c r="GP159" s="258"/>
      <c r="GQ159" s="258"/>
      <c r="GR159" s="258"/>
      <c r="GS159" s="258"/>
      <c r="GT159" s="258"/>
      <c r="GU159" s="258"/>
      <c r="GV159" s="258"/>
      <c r="GW159" s="258"/>
      <c r="GX159" s="258"/>
      <c r="GY159" s="258"/>
      <c r="GZ159" s="258"/>
      <c r="HA159" s="258"/>
      <c r="HB159" s="258"/>
      <c r="HC159" s="258"/>
      <c r="HD159" s="258"/>
      <c r="HE159" s="258"/>
      <c r="HF159" s="258"/>
      <c r="HG159" s="258"/>
      <c r="HH159" s="258"/>
      <c r="HI159" s="258"/>
      <c r="HJ159" s="258"/>
      <c r="HK159" s="258"/>
      <c r="HL159" s="258"/>
      <c r="HM159" s="258"/>
      <c r="HN159" s="258"/>
      <c r="HO159" s="258"/>
      <c r="HP159" s="258"/>
      <c r="HQ159" s="258"/>
      <c r="HR159" s="258"/>
      <c r="HS159" s="258"/>
      <c r="HT159" s="258"/>
      <c r="HU159" s="258"/>
    </row>
    <row r="160" spans="1:229" s="11" customFormat="1" ht="60" customHeight="1">
      <c r="A160" s="187">
        <v>2</v>
      </c>
      <c r="B160" s="188" t="s">
        <v>340</v>
      </c>
      <c r="C160" s="189" t="s">
        <v>341</v>
      </c>
      <c r="D160" s="190"/>
      <c r="E160" s="128">
        <v>50</v>
      </c>
      <c r="F160" s="128"/>
      <c r="G160" s="128"/>
      <c r="H160" s="128"/>
      <c r="I160" s="128"/>
      <c r="J160" s="128"/>
      <c r="K160" s="194">
        <f t="shared" si="27"/>
        <v>50</v>
      </c>
      <c r="L160" s="128"/>
      <c r="M160" s="128">
        <v>50</v>
      </c>
      <c r="N160" s="129"/>
      <c r="O160" s="128">
        <v>0</v>
      </c>
      <c r="P160" s="128"/>
      <c r="Q160" s="128"/>
      <c r="R160" s="128"/>
      <c r="S160" s="128"/>
      <c r="T160" s="128"/>
      <c r="U160" s="194">
        <f t="shared" si="28"/>
        <v>0</v>
      </c>
      <c r="V160" s="128"/>
      <c r="W160" s="128"/>
      <c r="FO160" s="258"/>
      <c r="FP160" s="258"/>
      <c r="FQ160" s="258"/>
      <c r="FR160" s="258"/>
      <c r="FS160" s="258"/>
      <c r="FT160" s="258"/>
      <c r="FU160" s="258"/>
      <c r="FV160" s="258"/>
      <c r="FW160" s="258"/>
      <c r="FX160" s="258"/>
      <c r="FY160" s="258"/>
      <c r="FZ160" s="258"/>
      <c r="GA160" s="258"/>
      <c r="GB160" s="258"/>
      <c r="GC160" s="258"/>
      <c r="GD160" s="258"/>
      <c r="GE160" s="258"/>
      <c r="GF160" s="258"/>
      <c r="GG160" s="258"/>
      <c r="GH160" s="258"/>
      <c r="GI160" s="258"/>
      <c r="GJ160" s="258"/>
      <c r="GK160" s="258"/>
      <c r="GL160" s="258"/>
      <c r="GM160" s="258"/>
      <c r="GN160" s="258"/>
      <c r="GO160" s="258"/>
      <c r="GP160" s="258"/>
      <c r="GQ160" s="258"/>
      <c r="GR160" s="258"/>
      <c r="GS160" s="258"/>
      <c r="GT160" s="258"/>
      <c r="GU160" s="258"/>
      <c r="GV160" s="258"/>
      <c r="GW160" s="258"/>
      <c r="GX160" s="258"/>
      <c r="GY160" s="258"/>
      <c r="GZ160" s="258"/>
      <c r="HA160" s="258"/>
      <c r="HB160" s="258"/>
      <c r="HC160" s="258"/>
      <c r="HD160" s="258"/>
      <c r="HE160" s="258"/>
      <c r="HF160" s="258"/>
      <c r="HG160" s="258"/>
      <c r="HH160" s="258"/>
      <c r="HI160" s="258"/>
      <c r="HJ160" s="258"/>
      <c r="HK160" s="258"/>
      <c r="HL160" s="258"/>
      <c r="HM160" s="258"/>
      <c r="HN160" s="258"/>
      <c r="HO160" s="258"/>
      <c r="HP160" s="258"/>
      <c r="HQ160" s="258"/>
      <c r="HR160" s="258"/>
      <c r="HS160" s="258"/>
      <c r="HT160" s="258"/>
      <c r="HU160" s="258"/>
    </row>
    <row r="161" spans="1:229" s="11" customFormat="1" ht="60" customHeight="1">
      <c r="A161" s="187">
        <v>3</v>
      </c>
      <c r="B161" s="188" t="s">
        <v>342</v>
      </c>
      <c r="C161" s="189" t="s">
        <v>343</v>
      </c>
      <c r="D161" s="190"/>
      <c r="E161" s="128">
        <v>30</v>
      </c>
      <c r="F161" s="128"/>
      <c r="G161" s="128"/>
      <c r="H161" s="128"/>
      <c r="I161" s="128"/>
      <c r="J161" s="128"/>
      <c r="K161" s="194">
        <f t="shared" si="27"/>
        <v>30</v>
      </c>
      <c r="L161" s="128">
        <v>30</v>
      </c>
      <c r="M161" s="128"/>
      <c r="N161" s="129"/>
      <c r="O161" s="128">
        <v>30</v>
      </c>
      <c r="P161" s="128"/>
      <c r="Q161" s="128"/>
      <c r="R161" s="128"/>
      <c r="S161" s="128"/>
      <c r="T161" s="128"/>
      <c r="U161" s="194">
        <f t="shared" si="28"/>
        <v>30</v>
      </c>
      <c r="V161" s="128">
        <v>30</v>
      </c>
      <c r="W161" s="128"/>
      <c r="FO161" s="258"/>
      <c r="FP161" s="258"/>
      <c r="FQ161" s="258"/>
      <c r="FR161" s="258"/>
      <c r="FS161" s="258"/>
      <c r="FT161" s="258"/>
      <c r="FU161" s="258"/>
      <c r="FV161" s="258"/>
      <c r="FW161" s="258"/>
      <c r="FX161" s="258"/>
      <c r="FY161" s="258"/>
      <c r="FZ161" s="258"/>
      <c r="GA161" s="258"/>
      <c r="GB161" s="258"/>
      <c r="GC161" s="258"/>
      <c r="GD161" s="258"/>
      <c r="GE161" s="258"/>
      <c r="GF161" s="258"/>
      <c r="GG161" s="258"/>
      <c r="GH161" s="258"/>
      <c r="GI161" s="258"/>
      <c r="GJ161" s="258"/>
      <c r="GK161" s="258"/>
      <c r="GL161" s="258"/>
      <c r="GM161" s="258"/>
      <c r="GN161" s="258"/>
      <c r="GO161" s="258"/>
      <c r="GP161" s="258"/>
      <c r="GQ161" s="258"/>
      <c r="GR161" s="258"/>
      <c r="GS161" s="258"/>
      <c r="GT161" s="258"/>
      <c r="GU161" s="258"/>
      <c r="GV161" s="258"/>
      <c r="GW161" s="258"/>
      <c r="GX161" s="258"/>
      <c r="GY161" s="258"/>
      <c r="GZ161" s="258"/>
      <c r="HA161" s="258"/>
      <c r="HB161" s="258"/>
      <c r="HC161" s="258"/>
      <c r="HD161" s="258"/>
      <c r="HE161" s="258"/>
      <c r="HF161" s="258"/>
      <c r="HG161" s="258"/>
      <c r="HH161" s="258"/>
      <c r="HI161" s="258"/>
      <c r="HJ161" s="258"/>
      <c r="HK161" s="258"/>
      <c r="HL161" s="258"/>
      <c r="HM161" s="258"/>
      <c r="HN161" s="258"/>
      <c r="HO161" s="258"/>
      <c r="HP161" s="258"/>
      <c r="HQ161" s="258"/>
      <c r="HR161" s="258"/>
      <c r="HS161" s="258"/>
      <c r="HT161" s="258"/>
      <c r="HU161" s="258"/>
    </row>
    <row r="162" spans="1:229" s="11" customFormat="1" ht="60" customHeight="1">
      <c r="A162" s="187">
        <v>4</v>
      </c>
      <c r="B162" s="188" t="s">
        <v>344</v>
      </c>
      <c r="C162" s="189" t="s">
        <v>345</v>
      </c>
      <c r="D162" s="190"/>
      <c r="E162" s="128"/>
      <c r="F162" s="128">
        <v>20</v>
      </c>
      <c r="G162" s="128"/>
      <c r="H162" s="128"/>
      <c r="I162" s="128"/>
      <c r="J162" s="128"/>
      <c r="K162" s="194">
        <f t="shared" si="27"/>
        <v>20</v>
      </c>
      <c r="L162" s="128"/>
      <c r="M162" s="128">
        <v>20</v>
      </c>
      <c r="N162" s="129"/>
      <c r="O162" s="128"/>
      <c r="P162" s="128">
        <v>20</v>
      </c>
      <c r="Q162" s="128"/>
      <c r="R162" s="128"/>
      <c r="S162" s="128"/>
      <c r="T162" s="128"/>
      <c r="U162" s="194">
        <f t="shared" si="28"/>
        <v>20</v>
      </c>
      <c r="V162" s="128"/>
      <c r="W162" s="128">
        <v>20</v>
      </c>
      <c r="FO162" s="258"/>
      <c r="FP162" s="258"/>
      <c r="FQ162" s="258"/>
      <c r="FR162" s="258"/>
      <c r="FS162" s="258"/>
      <c r="FT162" s="258"/>
      <c r="FU162" s="258"/>
      <c r="FV162" s="258"/>
      <c r="FW162" s="258"/>
      <c r="FX162" s="258"/>
      <c r="FY162" s="258"/>
      <c r="FZ162" s="258"/>
      <c r="GA162" s="258"/>
      <c r="GB162" s="258"/>
      <c r="GC162" s="258"/>
      <c r="GD162" s="258"/>
      <c r="GE162" s="258"/>
      <c r="GF162" s="258"/>
      <c r="GG162" s="258"/>
      <c r="GH162" s="258"/>
      <c r="GI162" s="258"/>
      <c r="GJ162" s="258"/>
      <c r="GK162" s="258"/>
      <c r="GL162" s="258"/>
      <c r="GM162" s="258"/>
      <c r="GN162" s="258"/>
      <c r="GO162" s="258"/>
      <c r="GP162" s="258"/>
      <c r="GQ162" s="258"/>
      <c r="GR162" s="258"/>
      <c r="GS162" s="258"/>
      <c r="GT162" s="258"/>
      <c r="GU162" s="258"/>
      <c r="GV162" s="258"/>
      <c r="GW162" s="258"/>
      <c r="GX162" s="258"/>
      <c r="GY162" s="258"/>
      <c r="GZ162" s="258"/>
      <c r="HA162" s="258"/>
      <c r="HB162" s="258"/>
      <c r="HC162" s="258"/>
      <c r="HD162" s="258"/>
      <c r="HE162" s="258"/>
      <c r="HF162" s="258"/>
      <c r="HG162" s="258"/>
      <c r="HH162" s="258"/>
      <c r="HI162" s="258"/>
      <c r="HJ162" s="258"/>
      <c r="HK162" s="258"/>
      <c r="HL162" s="258"/>
      <c r="HM162" s="258"/>
      <c r="HN162" s="258"/>
      <c r="HO162" s="258"/>
      <c r="HP162" s="258"/>
      <c r="HQ162" s="258"/>
      <c r="HR162" s="258"/>
      <c r="HS162" s="258"/>
      <c r="HT162" s="258"/>
      <c r="HU162" s="258"/>
    </row>
    <row r="163" spans="1:229" s="11" customFormat="1" ht="60" customHeight="1">
      <c r="A163" s="187">
        <v>5</v>
      </c>
      <c r="B163" s="188" t="s">
        <v>346</v>
      </c>
      <c r="C163" s="189" t="s">
        <v>345</v>
      </c>
      <c r="D163" s="190"/>
      <c r="E163" s="128"/>
      <c r="F163" s="128">
        <v>20</v>
      </c>
      <c r="G163" s="128"/>
      <c r="H163" s="128"/>
      <c r="I163" s="128"/>
      <c r="J163" s="128"/>
      <c r="K163" s="194">
        <f t="shared" si="27"/>
        <v>20</v>
      </c>
      <c r="L163" s="128"/>
      <c r="M163" s="128">
        <v>20</v>
      </c>
      <c r="N163" s="129"/>
      <c r="O163" s="128"/>
      <c r="P163" s="128">
        <v>20</v>
      </c>
      <c r="Q163" s="128"/>
      <c r="R163" s="128"/>
      <c r="S163" s="128"/>
      <c r="T163" s="128"/>
      <c r="U163" s="194">
        <f t="shared" si="28"/>
        <v>20</v>
      </c>
      <c r="V163" s="128"/>
      <c r="W163" s="128">
        <v>20</v>
      </c>
      <c r="FO163" s="258"/>
      <c r="FP163" s="258"/>
      <c r="FQ163" s="258"/>
      <c r="FR163" s="258"/>
      <c r="FS163" s="258"/>
      <c r="FT163" s="258"/>
      <c r="FU163" s="258"/>
      <c r="FV163" s="258"/>
      <c r="FW163" s="258"/>
      <c r="FX163" s="258"/>
      <c r="FY163" s="258"/>
      <c r="FZ163" s="258"/>
      <c r="GA163" s="258"/>
      <c r="GB163" s="258"/>
      <c r="GC163" s="258"/>
      <c r="GD163" s="258"/>
      <c r="GE163" s="258"/>
      <c r="GF163" s="258"/>
      <c r="GG163" s="258"/>
      <c r="GH163" s="258"/>
      <c r="GI163" s="258"/>
      <c r="GJ163" s="258"/>
      <c r="GK163" s="258"/>
      <c r="GL163" s="258"/>
      <c r="GM163" s="258"/>
      <c r="GN163" s="258"/>
      <c r="GO163" s="258"/>
      <c r="GP163" s="258"/>
      <c r="GQ163" s="258"/>
      <c r="GR163" s="258"/>
      <c r="GS163" s="258"/>
      <c r="GT163" s="258"/>
      <c r="GU163" s="258"/>
      <c r="GV163" s="258"/>
      <c r="GW163" s="258"/>
      <c r="GX163" s="258"/>
      <c r="GY163" s="258"/>
      <c r="GZ163" s="258"/>
      <c r="HA163" s="258"/>
      <c r="HB163" s="258"/>
      <c r="HC163" s="258"/>
      <c r="HD163" s="258"/>
      <c r="HE163" s="258"/>
      <c r="HF163" s="258"/>
      <c r="HG163" s="258"/>
      <c r="HH163" s="258"/>
      <c r="HI163" s="258"/>
      <c r="HJ163" s="258"/>
      <c r="HK163" s="258"/>
      <c r="HL163" s="258"/>
      <c r="HM163" s="258"/>
      <c r="HN163" s="258"/>
      <c r="HO163" s="258"/>
      <c r="HP163" s="258"/>
      <c r="HQ163" s="258"/>
      <c r="HR163" s="258"/>
      <c r="HS163" s="258"/>
      <c r="HT163" s="258"/>
      <c r="HU163" s="258"/>
    </row>
    <row r="164" spans="1:229" s="11" customFormat="1" ht="60" customHeight="1">
      <c r="A164" s="187">
        <v>6</v>
      </c>
      <c r="B164" s="188" t="s">
        <v>347</v>
      </c>
      <c r="C164" s="189" t="s">
        <v>345</v>
      </c>
      <c r="D164" s="190"/>
      <c r="E164" s="128"/>
      <c r="F164" s="128">
        <v>20</v>
      </c>
      <c r="G164" s="128"/>
      <c r="H164" s="128"/>
      <c r="I164" s="128"/>
      <c r="J164" s="128"/>
      <c r="K164" s="194">
        <f t="shared" si="27"/>
        <v>20</v>
      </c>
      <c r="L164" s="128"/>
      <c r="M164" s="128">
        <v>20</v>
      </c>
      <c r="N164" s="129"/>
      <c r="O164" s="128"/>
      <c r="P164" s="128">
        <v>20</v>
      </c>
      <c r="Q164" s="128"/>
      <c r="R164" s="128"/>
      <c r="S164" s="128"/>
      <c r="T164" s="128"/>
      <c r="U164" s="194">
        <f t="shared" si="28"/>
        <v>20</v>
      </c>
      <c r="V164" s="128"/>
      <c r="W164" s="128">
        <v>20</v>
      </c>
      <c r="FO164" s="258"/>
      <c r="FP164" s="258"/>
      <c r="FQ164" s="258"/>
      <c r="FR164" s="258"/>
      <c r="FS164" s="258"/>
      <c r="FT164" s="258"/>
      <c r="FU164" s="258"/>
      <c r="FV164" s="258"/>
      <c r="FW164" s="258"/>
      <c r="FX164" s="258"/>
      <c r="FY164" s="258"/>
      <c r="FZ164" s="258"/>
      <c r="GA164" s="258"/>
      <c r="GB164" s="258"/>
      <c r="GC164" s="258"/>
      <c r="GD164" s="258"/>
      <c r="GE164" s="258"/>
      <c r="GF164" s="258"/>
      <c r="GG164" s="258"/>
      <c r="GH164" s="258"/>
      <c r="GI164" s="258"/>
      <c r="GJ164" s="258"/>
      <c r="GK164" s="258"/>
      <c r="GL164" s="258"/>
      <c r="GM164" s="258"/>
      <c r="GN164" s="258"/>
      <c r="GO164" s="258"/>
      <c r="GP164" s="258"/>
      <c r="GQ164" s="258"/>
      <c r="GR164" s="258"/>
      <c r="GS164" s="258"/>
      <c r="GT164" s="258"/>
      <c r="GU164" s="258"/>
      <c r="GV164" s="258"/>
      <c r="GW164" s="258"/>
      <c r="GX164" s="258"/>
      <c r="GY164" s="258"/>
      <c r="GZ164" s="258"/>
      <c r="HA164" s="258"/>
      <c r="HB164" s="258"/>
      <c r="HC164" s="258"/>
      <c r="HD164" s="258"/>
      <c r="HE164" s="258"/>
      <c r="HF164" s="258"/>
      <c r="HG164" s="258"/>
      <c r="HH164" s="258"/>
      <c r="HI164" s="258"/>
      <c r="HJ164" s="258"/>
      <c r="HK164" s="258"/>
      <c r="HL164" s="258"/>
      <c r="HM164" s="258"/>
      <c r="HN164" s="258"/>
      <c r="HO164" s="258"/>
      <c r="HP164" s="258"/>
      <c r="HQ164" s="258"/>
      <c r="HR164" s="258"/>
      <c r="HS164" s="258"/>
      <c r="HT164" s="258"/>
      <c r="HU164" s="258"/>
    </row>
    <row r="165" spans="1:229" s="11" customFormat="1" ht="45.75" customHeight="1">
      <c r="A165" s="187">
        <v>7</v>
      </c>
      <c r="B165" s="188" t="s">
        <v>348</v>
      </c>
      <c r="C165" s="189" t="s">
        <v>349</v>
      </c>
      <c r="D165" s="190"/>
      <c r="E165" s="128">
        <v>20</v>
      </c>
      <c r="F165" s="128"/>
      <c r="G165" s="128"/>
      <c r="H165" s="128"/>
      <c r="I165" s="128"/>
      <c r="J165" s="128"/>
      <c r="K165" s="194">
        <f t="shared" si="27"/>
        <v>20</v>
      </c>
      <c r="L165" s="128"/>
      <c r="M165" s="128">
        <v>20</v>
      </c>
      <c r="N165" s="129"/>
      <c r="O165" s="128">
        <v>60</v>
      </c>
      <c r="P165" s="128"/>
      <c r="Q165" s="128"/>
      <c r="R165" s="128"/>
      <c r="S165" s="128"/>
      <c r="T165" s="128"/>
      <c r="U165" s="194">
        <f t="shared" si="28"/>
        <v>60</v>
      </c>
      <c r="V165" s="128">
        <v>60</v>
      </c>
      <c r="W165" s="128"/>
      <c r="FO165" s="258"/>
      <c r="FP165" s="258"/>
      <c r="FQ165" s="258"/>
      <c r="FR165" s="258"/>
      <c r="FS165" s="258"/>
      <c r="FT165" s="258"/>
      <c r="FU165" s="258"/>
      <c r="FV165" s="258"/>
      <c r="FW165" s="258"/>
      <c r="FX165" s="258"/>
      <c r="FY165" s="258"/>
      <c r="FZ165" s="258"/>
      <c r="GA165" s="258"/>
      <c r="GB165" s="258"/>
      <c r="GC165" s="258"/>
      <c r="GD165" s="258"/>
      <c r="GE165" s="258"/>
      <c r="GF165" s="258"/>
      <c r="GG165" s="258"/>
      <c r="GH165" s="258"/>
      <c r="GI165" s="258"/>
      <c r="GJ165" s="258"/>
      <c r="GK165" s="258"/>
      <c r="GL165" s="258"/>
      <c r="GM165" s="258"/>
      <c r="GN165" s="258"/>
      <c r="GO165" s="258"/>
      <c r="GP165" s="258"/>
      <c r="GQ165" s="258"/>
      <c r="GR165" s="258"/>
      <c r="GS165" s="258"/>
      <c r="GT165" s="258"/>
      <c r="GU165" s="258"/>
      <c r="GV165" s="258"/>
      <c r="GW165" s="258"/>
      <c r="GX165" s="258"/>
      <c r="GY165" s="258"/>
      <c r="GZ165" s="258"/>
      <c r="HA165" s="258"/>
      <c r="HB165" s="258"/>
      <c r="HC165" s="258"/>
      <c r="HD165" s="258"/>
      <c r="HE165" s="258"/>
      <c r="HF165" s="258"/>
      <c r="HG165" s="258"/>
      <c r="HH165" s="258"/>
      <c r="HI165" s="258"/>
      <c r="HJ165" s="258"/>
      <c r="HK165" s="258"/>
      <c r="HL165" s="258"/>
      <c r="HM165" s="258"/>
      <c r="HN165" s="258"/>
      <c r="HO165" s="258"/>
      <c r="HP165" s="258"/>
      <c r="HQ165" s="258"/>
      <c r="HR165" s="258"/>
      <c r="HS165" s="258"/>
      <c r="HT165" s="258"/>
      <c r="HU165" s="258"/>
    </row>
    <row r="166" spans="1:229" s="11" customFormat="1" ht="60" customHeight="1">
      <c r="A166" s="187">
        <v>8</v>
      </c>
      <c r="B166" s="188" t="s">
        <v>350</v>
      </c>
      <c r="C166" s="189" t="s">
        <v>351</v>
      </c>
      <c r="D166" s="190"/>
      <c r="E166" s="128">
        <v>50</v>
      </c>
      <c r="F166" s="128"/>
      <c r="G166" s="128"/>
      <c r="H166" s="128"/>
      <c r="I166" s="128"/>
      <c r="J166" s="128"/>
      <c r="K166" s="194">
        <f t="shared" si="27"/>
        <v>50</v>
      </c>
      <c r="L166" s="128"/>
      <c r="M166" s="128">
        <v>50</v>
      </c>
      <c r="N166" s="129"/>
      <c r="O166" s="128">
        <v>100</v>
      </c>
      <c r="P166" s="128"/>
      <c r="Q166" s="128"/>
      <c r="R166" s="128"/>
      <c r="S166" s="128"/>
      <c r="T166" s="128"/>
      <c r="U166" s="194">
        <f t="shared" si="28"/>
        <v>100</v>
      </c>
      <c r="V166" s="128"/>
      <c r="W166" s="128">
        <v>100</v>
      </c>
      <c r="FO166" s="258"/>
      <c r="FP166" s="258"/>
      <c r="FQ166" s="258"/>
      <c r="FR166" s="258"/>
      <c r="FS166" s="258"/>
      <c r="FT166" s="258"/>
      <c r="FU166" s="258"/>
      <c r="FV166" s="258"/>
      <c r="FW166" s="258"/>
      <c r="FX166" s="258"/>
      <c r="FY166" s="258"/>
      <c r="FZ166" s="258"/>
      <c r="GA166" s="258"/>
      <c r="GB166" s="258"/>
      <c r="GC166" s="258"/>
      <c r="GD166" s="258"/>
      <c r="GE166" s="258"/>
      <c r="GF166" s="258"/>
      <c r="GG166" s="258"/>
      <c r="GH166" s="258"/>
      <c r="GI166" s="258"/>
      <c r="GJ166" s="258"/>
      <c r="GK166" s="258"/>
      <c r="GL166" s="258"/>
      <c r="GM166" s="258"/>
      <c r="GN166" s="258"/>
      <c r="GO166" s="258"/>
      <c r="GP166" s="258"/>
      <c r="GQ166" s="258"/>
      <c r="GR166" s="258"/>
      <c r="GS166" s="258"/>
      <c r="GT166" s="258"/>
      <c r="GU166" s="258"/>
      <c r="GV166" s="258"/>
      <c r="GW166" s="258"/>
      <c r="GX166" s="258"/>
      <c r="GY166" s="258"/>
      <c r="GZ166" s="258"/>
      <c r="HA166" s="258"/>
      <c r="HB166" s="258"/>
      <c r="HC166" s="258"/>
      <c r="HD166" s="258"/>
      <c r="HE166" s="258"/>
      <c r="HF166" s="258"/>
      <c r="HG166" s="258"/>
      <c r="HH166" s="258"/>
      <c r="HI166" s="258"/>
      <c r="HJ166" s="258"/>
      <c r="HK166" s="258"/>
      <c r="HL166" s="258"/>
      <c r="HM166" s="258"/>
      <c r="HN166" s="258"/>
      <c r="HO166" s="258"/>
      <c r="HP166" s="258"/>
      <c r="HQ166" s="258"/>
      <c r="HR166" s="258"/>
      <c r="HS166" s="258"/>
      <c r="HT166" s="258"/>
      <c r="HU166" s="258"/>
    </row>
    <row r="167" spans="1:229" s="11" customFormat="1" ht="52.5" customHeight="1">
      <c r="A167" s="187">
        <v>9</v>
      </c>
      <c r="B167" s="191" t="s">
        <v>352</v>
      </c>
      <c r="C167" s="192" t="s">
        <v>353</v>
      </c>
      <c r="D167" s="193"/>
      <c r="E167" s="194">
        <v>50</v>
      </c>
      <c r="F167" s="194"/>
      <c r="G167" s="194"/>
      <c r="H167" s="194"/>
      <c r="I167" s="194"/>
      <c r="J167" s="194"/>
      <c r="K167" s="194">
        <f t="shared" si="27"/>
        <v>50</v>
      </c>
      <c r="L167" s="194"/>
      <c r="M167" s="194">
        <v>50</v>
      </c>
      <c r="N167" s="71"/>
      <c r="O167" s="194">
        <v>80</v>
      </c>
      <c r="P167" s="194"/>
      <c r="Q167" s="194"/>
      <c r="R167" s="194"/>
      <c r="S167" s="194"/>
      <c r="T167" s="194"/>
      <c r="U167" s="194">
        <f t="shared" si="28"/>
        <v>80</v>
      </c>
      <c r="V167" s="194"/>
      <c r="W167" s="194">
        <v>80</v>
      </c>
      <c r="FO167" s="258"/>
      <c r="FP167" s="258"/>
      <c r="FQ167" s="258"/>
      <c r="FR167" s="258"/>
      <c r="FS167" s="258"/>
      <c r="FT167" s="258"/>
      <c r="FU167" s="258"/>
      <c r="FV167" s="258"/>
      <c r="FW167" s="258"/>
      <c r="FX167" s="258"/>
      <c r="FY167" s="258"/>
      <c r="FZ167" s="258"/>
      <c r="GA167" s="258"/>
      <c r="GB167" s="258"/>
      <c r="GC167" s="258"/>
      <c r="GD167" s="258"/>
      <c r="GE167" s="258"/>
      <c r="GF167" s="258"/>
      <c r="GG167" s="258"/>
      <c r="GH167" s="258"/>
      <c r="GI167" s="258"/>
      <c r="GJ167" s="258"/>
      <c r="GK167" s="258"/>
      <c r="GL167" s="258"/>
      <c r="GM167" s="258"/>
      <c r="GN167" s="258"/>
      <c r="GO167" s="258"/>
      <c r="GP167" s="258"/>
      <c r="GQ167" s="258"/>
      <c r="GR167" s="258"/>
      <c r="GS167" s="258"/>
      <c r="GT167" s="258"/>
      <c r="GU167" s="258"/>
      <c r="GV167" s="258"/>
      <c r="GW167" s="258"/>
      <c r="GX167" s="258"/>
      <c r="GY167" s="258"/>
      <c r="GZ167" s="258"/>
      <c r="HA167" s="258"/>
      <c r="HB167" s="258"/>
      <c r="HC167" s="258"/>
      <c r="HD167" s="258"/>
      <c r="HE167" s="258"/>
      <c r="HF167" s="258"/>
      <c r="HG167" s="258"/>
      <c r="HH167" s="258"/>
      <c r="HI167" s="258"/>
      <c r="HJ167" s="258"/>
      <c r="HK167" s="258"/>
      <c r="HL167" s="258"/>
      <c r="HM167" s="258"/>
      <c r="HN167" s="258"/>
      <c r="HO167" s="258"/>
      <c r="HP167" s="258"/>
      <c r="HQ167" s="258"/>
      <c r="HR167" s="258"/>
      <c r="HS167" s="258"/>
      <c r="HT167" s="258"/>
      <c r="HU167" s="258"/>
    </row>
    <row r="168" spans="1:228" s="10" customFormat="1" ht="94.5" customHeight="1">
      <c r="A168" s="166">
        <v>12</v>
      </c>
      <c r="B168" s="195" t="s">
        <v>354</v>
      </c>
      <c r="C168" s="196"/>
      <c r="D168" s="197">
        <f>SUM(D169:D171)</f>
        <v>0</v>
      </c>
      <c r="E168" s="197">
        <f>SUM(E169:E171)</f>
        <v>0</v>
      </c>
      <c r="F168" s="186">
        <f>SUM(F169:F171)</f>
        <v>30</v>
      </c>
      <c r="G168" s="186">
        <f aca="true" t="shared" si="29" ref="G168:P168">SUM(G169:G171)</f>
        <v>0</v>
      </c>
      <c r="H168" s="186">
        <f t="shared" si="29"/>
        <v>0</v>
      </c>
      <c r="I168" s="186">
        <f t="shared" si="29"/>
        <v>0</v>
      </c>
      <c r="J168" s="186">
        <f t="shared" si="29"/>
        <v>0</v>
      </c>
      <c r="K168" s="186">
        <f t="shared" si="29"/>
        <v>30</v>
      </c>
      <c r="L168" s="186">
        <f t="shared" si="29"/>
        <v>30</v>
      </c>
      <c r="M168" s="186">
        <f t="shared" si="29"/>
        <v>0</v>
      </c>
      <c r="N168" s="246">
        <f t="shared" si="29"/>
        <v>0</v>
      </c>
      <c r="O168" s="197">
        <f t="shared" si="29"/>
        <v>0</v>
      </c>
      <c r="P168" s="186">
        <f t="shared" si="29"/>
        <v>35</v>
      </c>
      <c r="Q168" s="186">
        <f aca="true" t="shared" si="30" ref="Q168:Z168">SUM(Q169:Q171)</f>
        <v>0</v>
      </c>
      <c r="R168" s="186">
        <f t="shared" si="30"/>
        <v>0</v>
      </c>
      <c r="S168" s="186">
        <f t="shared" si="30"/>
        <v>0</v>
      </c>
      <c r="T168" s="186">
        <f t="shared" si="30"/>
        <v>0</v>
      </c>
      <c r="U168" s="186">
        <f t="shared" si="30"/>
        <v>35</v>
      </c>
      <c r="V168" s="186">
        <f t="shared" si="30"/>
        <v>35</v>
      </c>
      <c r="W168" s="186">
        <f t="shared" si="30"/>
        <v>0</v>
      </c>
      <c r="X168" s="1"/>
      <c r="Y168" s="1"/>
      <c r="Z168" s="1"/>
      <c r="AA168" s="1"/>
      <c r="AB168" s="1"/>
      <c r="AC168" s="1"/>
      <c r="AD168" s="1"/>
      <c r="AE168" s="1"/>
      <c r="AF168" s="1"/>
      <c r="AG168" s="1"/>
      <c r="FO168" s="257"/>
      <c r="FP168" s="257"/>
      <c r="FQ168" s="257"/>
      <c r="FR168" s="257"/>
      <c r="FS168" s="257"/>
      <c r="FT168" s="257"/>
      <c r="FU168" s="257"/>
      <c r="FV168" s="257"/>
      <c r="FW168" s="257"/>
      <c r="FX168" s="257"/>
      <c r="FY168" s="257"/>
      <c r="FZ168" s="257"/>
      <c r="GA168" s="257"/>
      <c r="GB168" s="257"/>
      <c r="GC168" s="257"/>
      <c r="GD168" s="257"/>
      <c r="GE168" s="257"/>
      <c r="GF168" s="257"/>
      <c r="GG168" s="257"/>
      <c r="GH168" s="257"/>
      <c r="GI168" s="257"/>
      <c r="GJ168" s="257"/>
      <c r="GK168" s="257"/>
      <c r="GL168" s="257"/>
      <c r="GM168" s="257"/>
      <c r="GN168" s="257"/>
      <c r="GO168" s="257"/>
      <c r="GP168" s="257"/>
      <c r="GQ168" s="257"/>
      <c r="GR168" s="257"/>
      <c r="GS168" s="257"/>
      <c r="GT168" s="257"/>
      <c r="GU168" s="257"/>
      <c r="GV168" s="257"/>
      <c r="GW168" s="257"/>
      <c r="GX168" s="257"/>
      <c r="GY168" s="257"/>
      <c r="GZ168" s="257"/>
      <c r="HA168" s="257"/>
      <c r="HB168" s="257"/>
      <c r="HC168" s="257"/>
      <c r="HD168" s="257"/>
      <c r="HE168" s="257"/>
      <c r="HF168" s="257"/>
      <c r="HG168" s="257"/>
      <c r="HH168" s="257"/>
      <c r="HI168" s="257"/>
      <c r="HJ168" s="257"/>
      <c r="HK168" s="257"/>
      <c r="HL168" s="257"/>
      <c r="HM168" s="257"/>
      <c r="HN168" s="257"/>
      <c r="HO168" s="257"/>
      <c r="HP168" s="257"/>
      <c r="HQ168" s="257"/>
      <c r="HR168" s="257"/>
      <c r="HS168" s="257"/>
      <c r="HT168" s="257"/>
    </row>
    <row r="169" spans="1:228" s="12" customFormat="1" ht="150.75" customHeight="1">
      <c r="A169" s="46">
        <v>1</v>
      </c>
      <c r="B169" s="40" t="s">
        <v>355</v>
      </c>
      <c r="C169" s="198" t="s">
        <v>356</v>
      </c>
      <c r="D169" s="126"/>
      <c r="E169" s="141"/>
      <c r="F169" s="141">
        <v>10</v>
      </c>
      <c r="G169" s="141"/>
      <c r="H169" s="141"/>
      <c r="I169" s="141"/>
      <c r="J169" s="141"/>
      <c r="K169" s="141">
        <v>10</v>
      </c>
      <c r="L169" s="141">
        <v>10</v>
      </c>
      <c r="M169" s="141"/>
      <c r="N169" s="139"/>
      <c r="O169" s="141"/>
      <c r="P169" s="141">
        <v>10</v>
      </c>
      <c r="Q169" s="141"/>
      <c r="R169" s="141"/>
      <c r="S169" s="141"/>
      <c r="T169" s="141"/>
      <c r="U169" s="141">
        <v>10</v>
      </c>
      <c r="V169" s="141">
        <v>10</v>
      </c>
      <c r="W169" s="141"/>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153"/>
      <c r="DP169" s="153"/>
      <c r="DQ169" s="153"/>
      <c r="DR169" s="153"/>
      <c r="DS169" s="153"/>
      <c r="DT169" s="153"/>
      <c r="DU169" s="153"/>
      <c r="DV169" s="153"/>
      <c r="DW169" s="153"/>
      <c r="DX169" s="153"/>
      <c r="DY169" s="153"/>
      <c r="DZ169" s="153"/>
      <c r="EA169" s="153"/>
      <c r="EB169" s="153"/>
      <c r="EC169" s="153"/>
      <c r="ED169" s="153"/>
      <c r="EE169" s="153"/>
      <c r="EF169" s="153"/>
      <c r="EG169" s="153"/>
      <c r="EH169" s="153"/>
      <c r="EI169" s="153"/>
      <c r="EJ169" s="153"/>
      <c r="EK169" s="153"/>
      <c r="EL169" s="153"/>
      <c r="EM169" s="153"/>
      <c r="EN169" s="153"/>
      <c r="EO169" s="153"/>
      <c r="EP169" s="153"/>
      <c r="EQ169" s="153"/>
      <c r="ER169" s="153"/>
      <c r="ES169" s="153"/>
      <c r="ET169" s="153"/>
      <c r="EU169" s="153"/>
      <c r="EV169" s="153"/>
      <c r="EW169" s="153"/>
      <c r="EX169" s="153"/>
      <c r="EY169" s="153"/>
      <c r="EZ169" s="153"/>
      <c r="FA169" s="153"/>
      <c r="FB169" s="153"/>
      <c r="FC169" s="153"/>
      <c r="FD169" s="153"/>
      <c r="FE169" s="153"/>
      <c r="FF169" s="153"/>
      <c r="FG169" s="153"/>
      <c r="FH169" s="153"/>
      <c r="FI169" s="153"/>
      <c r="FJ169" s="153"/>
      <c r="FK169" s="153"/>
      <c r="FL169" s="153"/>
      <c r="FM169" s="153"/>
      <c r="FN169" s="153"/>
      <c r="FO169" s="155"/>
      <c r="FP169" s="155"/>
      <c r="FQ169" s="155"/>
      <c r="FR169" s="155"/>
      <c r="FS169" s="155"/>
      <c r="FT169" s="155"/>
      <c r="FU169" s="155"/>
      <c r="FV169" s="155"/>
      <c r="FW169" s="155"/>
      <c r="FX169" s="155"/>
      <c r="FY169" s="155"/>
      <c r="FZ169" s="155"/>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22"/>
      <c r="HQ169" s="22"/>
      <c r="HR169" s="22"/>
      <c r="HS169" s="22"/>
      <c r="HT169" s="22"/>
    </row>
    <row r="170" spans="1:228" s="12" customFormat="1" ht="135" customHeight="1">
      <c r="A170" s="46">
        <v>2</v>
      </c>
      <c r="B170" s="40" t="s">
        <v>357</v>
      </c>
      <c r="C170" s="199" t="s">
        <v>358</v>
      </c>
      <c r="D170" s="126"/>
      <c r="E170" s="141"/>
      <c r="F170" s="141">
        <v>10</v>
      </c>
      <c r="G170" s="141"/>
      <c r="H170" s="141"/>
      <c r="I170" s="141"/>
      <c r="J170" s="141"/>
      <c r="K170" s="141">
        <v>10</v>
      </c>
      <c r="L170" s="141">
        <v>10</v>
      </c>
      <c r="M170" s="141"/>
      <c r="N170" s="139"/>
      <c r="O170" s="141"/>
      <c r="P170" s="141"/>
      <c r="Q170" s="141"/>
      <c r="R170" s="141"/>
      <c r="S170" s="141"/>
      <c r="T170" s="141"/>
      <c r="U170" s="141"/>
      <c r="V170" s="141"/>
      <c r="W170" s="141"/>
      <c r="X170" s="153"/>
      <c r="Y170" s="153"/>
      <c r="Z170" s="153"/>
      <c r="AA170" s="153"/>
      <c r="AB170" s="153"/>
      <c r="AC170" s="153"/>
      <c r="AD170" s="153"/>
      <c r="AE170" s="153"/>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153"/>
      <c r="DP170" s="153"/>
      <c r="DQ170" s="153"/>
      <c r="DR170" s="153"/>
      <c r="DS170" s="153"/>
      <c r="DT170" s="153"/>
      <c r="DU170" s="153"/>
      <c r="DV170" s="153"/>
      <c r="DW170" s="153"/>
      <c r="DX170" s="153"/>
      <c r="DY170" s="153"/>
      <c r="DZ170" s="153"/>
      <c r="EA170" s="153"/>
      <c r="EB170" s="153"/>
      <c r="EC170" s="153"/>
      <c r="ED170" s="153"/>
      <c r="EE170" s="153"/>
      <c r="EF170" s="153"/>
      <c r="EG170" s="153"/>
      <c r="EH170" s="153"/>
      <c r="EI170" s="153"/>
      <c r="EJ170" s="153"/>
      <c r="EK170" s="153"/>
      <c r="EL170" s="153"/>
      <c r="EM170" s="153"/>
      <c r="EN170" s="153"/>
      <c r="EO170" s="153"/>
      <c r="EP170" s="153"/>
      <c r="EQ170" s="153"/>
      <c r="ER170" s="153"/>
      <c r="ES170" s="153"/>
      <c r="ET170" s="153"/>
      <c r="EU170" s="153"/>
      <c r="EV170" s="153"/>
      <c r="EW170" s="153"/>
      <c r="EX170" s="153"/>
      <c r="EY170" s="153"/>
      <c r="EZ170" s="153"/>
      <c r="FA170" s="153"/>
      <c r="FB170" s="153"/>
      <c r="FC170" s="153"/>
      <c r="FD170" s="153"/>
      <c r="FE170" s="153"/>
      <c r="FF170" s="153"/>
      <c r="FG170" s="153"/>
      <c r="FH170" s="153"/>
      <c r="FI170" s="153"/>
      <c r="FJ170" s="153"/>
      <c r="FK170" s="153"/>
      <c r="FL170" s="153"/>
      <c r="FM170" s="153"/>
      <c r="FN170" s="153"/>
      <c r="FO170" s="155"/>
      <c r="FP170" s="155"/>
      <c r="FQ170" s="155"/>
      <c r="FR170" s="155"/>
      <c r="FS170" s="155"/>
      <c r="FT170" s="155"/>
      <c r="FU170" s="155"/>
      <c r="FV170" s="155"/>
      <c r="FW170" s="155"/>
      <c r="FX170" s="155"/>
      <c r="FY170" s="155"/>
      <c r="FZ170" s="155"/>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22"/>
      <c r="HQ170" s="22"/>
      <c r="HR170" s="22"/>
      <c r="HS170" s="22"/>
      <c r="HT170" s="22"/>
    </row>
    <row r="171" spans="1:228" s="12" customFormat="1" ht="211.5" customHeight="1">
      <c r="A171" s="46">
        <v>3</v>
      </c>
      <c r="B171" s="40" t="s">
        <v>359</v>
      </c>
      <c r="C171" s="198" t="s">
        <v>360</v>
      </c>
      <c r="D171" s="126"/>
      <c r="E171" s="141"/>
      <c r="F171" s="141">
        <v>10</v>
      </c>
      <c r="G171" s="141"/>
      <c r="H171" s="141"/>
      <c r="I171" s="141"/>
      <c r="J171" s="141"/>
      <c r="K171" s="141">
        <v>10</v>
      </c>
      <c r="L171" s="141">
        <v>10</v>
      </c>
      <c r="M171" s="141"/>
      <c r="N171" s="139"/>
      <c r="O171" s="141"/>
      <c r="P171" s="141">
        <v>25</v>
      </c>
      <c r="Q171" s="141"/>
      <c r="R171" s="141"/>
      <c r="S171" s="141"/>
      <c r="T171" s="141"/>
      <c r="U171" s="141">
        <v>25</v>
      </c>
      <c r="V171" s="141">
        <v>25</v>
      </c>
      <c r="W171" s="141"/>
      <c r="X171" s="153"/>
      <c r="Y171" s="153"/>
      <c r="Z171" s="153"/>
      <c r="AA171" s="153"/>
      <c r="AB171" s="153"/>
      <c r="AC171" s="153"/>
      <c r="AD171" s="153"/>
      <c r="AE171" s="153"/>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153"/>
      <c r="DP171" s="153"/>
      <c r="DQ171" s="153"/>
      <c r="DR171" s="153"/>
      <c r="DS171" s="153"/>
      <c r="DT171" s="153"/>
      <c r="DU171" s="153"/>
      <c r="DV171" s="153"/>
      <c r="DW171" s="153"/>
      <c r="DX171" s="153"/>
      <c r="DY171" s="153"/>
      <c r="DZ171" s="153"/>
      <c r="EA171" s="153"/>
      <c r="EB171" s="153"/>
      <c r="EC171" s="153"/>
      <c r="ED171" s="153"/>
      <c r="EE171" s="153"/>
      <c r="EF171" s="153"/>
      <c r="EG171" s="153"/>
      <c r="EH171" s="153"/>
      <c r="EI171" s="153"/>
      <c r="EJ171" s="153"/>
      <c r="EK171" s="153"/>
      <c r="EL171" s="153"/>
      <c r="EM171" s="153"/>
      <c r="EN171" s="153"/>
      <c r="EO171" s="153"/>
      <c r="EP171" s="153"/>
      <c r="EQ171" s="153"/>
      <c r="ER171" s="153"/>
      <c r="ES171" s="153"/>
      <c r="ET171" s="153"/>
      <c r="EU171" s="153"/>
      <c r="EV171" s="153"/>
      <c r="EW171" s="153"/>
      <c r="EX171" s="153"/>
      <c r="EY171" s="153"/>
      <c r="EZ171" s="153"/>
      <c r="FA171" s="153"/>
      <c r="FB171" s="153"/>
      <c r="FC171" s="153"/>
      <c r="FD171" s="153"/>
      <c r="FE171" s="153"/>
      <c r="FF171" s="153"/>
      <c r="FG171" s="153"/>
      <c r="FH171" s="153"/>
      <c r="FI171" s="153"/>
      <c r="FJ171" s="153"/>
      <c r="FK171" s="153"/>
      <c r="FL171" s="153"/>
      <c r="FM171" s="153"/>
      <c r="FN171" s="153"/>
      <c r="FO171" s="155"/>
      <c r="FP171" s="155"/>
      <c r="FQ171" s="155"/>
      <c r="FR171" s="155"/>
      <c r="FS171" s="155"/>
      <c r="FT171" s="155"/>
      <c r="FU171" s="155"/>
      <c r="FV171" s="155"/>
      <c r="FW171" s="155"/>
      <c r="FX171" s="155"/>
      <c r="FY171" s="155"/>
      <c r="FZ171" s="155"/>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22"/>
      <c r="HQ171" s="22"/>
      <c r="HR171" s="22"/>
      <c r="HS171" s="22"/>
      <c r="HT171" s="22"/>
    </row>
    <row r="172" spans="1:177" s="3" customFormat="1" ht="48" customHeight="1">
      <c r="A172" s="200">
        <v>13</v>
      </c>
      <c r="B172" s="195" t="s">
        <v>361</v>
      </c>
      <c r="C172" s="201"/>
      <c r="D172" s="202">
        <f aca="true" t="shared" si="31" ref="D172:Z172">D173+D175+D178+D181+D183+D185+D190+D196</f>
        <v>81.8</v>
      </c>
      <c r="E172" s="202">
        <f t="shared" si="31"/>
        <v>776.1</v>
      </c>
      <c r="F172" s="202">
        <f t="shared" si="31"/>
        <v>414.68</v>
      </c>
      <c r="G172" s="202">
        <f t="shared" si="31"/>
        <v>123</v>
      </c>
      <c r="H172" s="202">
        <f t="shared" si="31"/>
        <v>500</v>
      </c>
      <c r="I172" s="202">
        <f t="shared" si="31"/>
        <v>0</v>
      </c>
      <c r="J172" s="202">
        <f t="shared" si="31"/>
        <v>0</v>
      </c>
      <c r="K172" s="202">
        <f t="shared" si="31"/>
        <v>1895.5800000000002</v>
      </c>
      <c r="L172" s="202">
        <f t="shared" si="31"/>
        <v>1165.3</v>
      </c>
      <c r="M172" s="202">
        <f t="shared" si="31"/>
        <v>730.28</v>
      </c>
      <c r="N172" s="247">
        <f t="shared" si="31"/>
        <v>81.8</v>
      </c>
      <c r="O172" s="202">
        <f t="shared" si="31"/>
        <v>1750.5500000000002</v>
      </c>
      <c r="P172" s="202">
        <f t="shared" si="31"/>
        <v>490</v>
      </c>
      <c r="Q172" s="202">
        <f t="shared" si="31"/>
        <v>1153</v>
      </c>
      <c r="R172" s="202">
        <f t="shared" si="31"/>
        <v>0</v>
      </c>
      <c r="S172" s="202">
        <f t="shared" si="31"/>
        <v>0</v>
      </c>
      <c r="T172" s="202">
        <f t="shared" si="31"/>
        <v>0</v>
      </c>
      <c r="U172" s="202">
        <f t="shared" si="31"/>
        <v>3475.35</v>
      </c>
      <c r="V172" s="202">
        <f t="shared" si="31"/>
        <v>2253.55</v>
      </c>
      <c r="W172" s="202">
        <f t="shared" si="31"/>
        <v>1221.8</v>
      </c>
      <c r="FO172" s="18"/>
      <c r="FP172" s="18"/>
      <c r="FQ172" s="18"/>
      <c r="FR172" s="18"/>
      <c r="FS172" s="18"/>
      <c r="FT172" s="18"/>
      <c r="FU172" s="18"/>
    </row>
    <row r="173" spans="1:230" s="1" customFormat="1" ht="54" customHeight="1">
      <c r="A173" s="35"/>
      <c r="B173" s="36" t="s">
        <v>362</v>
      </c>
      <c r="C173" s="196"/>
      <c r="D173" s="197"/>
      <c r="E173" s="186"/>
      <c r="F173" s="186">
        <f>SUM(F174:F174)</f>
        <v>0</v>
      </c>
      <c r="G173" s="186"/>
      <c r="H173" s="186"/>
      <c r="I173" s="186"/>
      <c r="J173" s="186"/>
      <c r="K173" s="186">
        <f>SUM(K174:K174)</f>
        <v>0</v>
      </c>
      <c r="L173" s="186"/>
      <c r="M173" s="186"/>
      <c r="N173" s="246"/>
      <c r="O173" s="186"/>
      <c r="P173" s="186">
        <f>SUM(P174:P174)</f>
        <v>0</v>
      </c>
      <c r="Q173" s="186"/>
      <c r="R173" s="186"/>
      <c r="S173" s="186"/>
      <c r="T173" s="186"/>
      <c r="U173" s="186">
        <f>SUM(U174:U174)</f>
        <v>0</v>
      </c>
      <c r="V173" s="186"/>
      <c r="W173" s="186"/>
      <c r="FO173" s="96"/>
      <c r="FP173" s="96"/>
      <c r="FQ173" s="96"/>
      <c r="FR173" s="96"/>
      <c r="FS173" s="96"/>
      <c r="FT173" s="96"/>
      <c r="FU173" s="96"/>
      <c r="FV173" s="96"/>
      <c r="FW173" s="96"/>
      <c r="FX173" s="96"/>
      <c r="FY173" s="96"/>
      <c r="FZ173" s="96"/>
      <c r="GA173" s="96"/>
      <c r="GB173" s="96"/>
      <c r="GC173" s="96"/>
      <c r="GD173" s="96"/>
      <c r="GE173" s="96"/>
      <c r="GF173" s="96"/>
      <c r="GG173" s="96"/>
      <c r="GH173" s="96"/>
      <c r="GI173" s="96"/>
      <c r="GJ173" s="96"/>
      <c r="GK173" s="96"/>
      <c r="GL173" s="96"/>
      <c r="GM173" s="96"/>
      <c r="GN173" s="96"/>
      <c r="GO173" s="96"/>
      <c r="GP173" s="96"/>
      <c r="GQ173" s="96"/>
      <c r="GR173" s="96"/>
      <c r="GS173" s="96"/>
      <c r="GT173" s="96"/>
      <c r="GU173" s="96"/>
      <c r="GV173" s="96"/>
      <c r="GW173" s="96"/>
      <c r="GX173" s="96"/>
      <c r="GY173" s="96"/>
      <c r="GZ173" s="96"/>
      <c r="HA173" s="96"/>
      <c r="HB173" s="96"/>
      <c r="HC173" s="96"/>
      <c r="HD173" s="96"/>
      <c r="HE173" s="96"/>
      <c r="HF173" s="96"/>
      <c r="HG173" s="96"/>
      <c r="HH173" s="96"/>
      <c r="HI173" s="96"/>
      <c r="HJ173" s="96"/>
      <c r="HK173" s="96"/>
      <c r="HL173" s="96"/>
      <c r="HM173" s="96"/>
      <c r="HN173" s="96"/>
      <c r="HO173" s="96"/>
      <c r="HP173" s="101"/>
      <c r="HQ173" s="101"/>
      <c r="HR173" s="101"/>
      <c r="HS173" s="101"/>
      <c r="HT173" s="101"/>
      <c r="HU173" s="101"/>
      <c r="HV173" s="101"/>
    </row>
    <row r="174" spans="1:182" s="3" customFormat="1" ht="63.75" customHeight="1">
      <c r="A174" s="203"/>
      <c r="B174" s="204"/>
      <c r="C174" s="205"/>
      <c r="D174" s="25"/>
      <c r="E174" s="206"/>
      <c r="F174" s="206"/>
      <c r="G174" s="206"/>
      <c r="H174" s="206"/>
      <c r="I174" s="206"/>
      <c r="J174" s="206"/>
      <c r="K174" s="206"/>
      <c r="L174" s="206"/>
      <c r="M174" s="206"/>
      <c r="N174" s="246"/>
      <c r="O174" s="206"/>
      <c r="P174" s="206"/>
      <c r="Q174" s="206"/>
      <c r="R174" s="206"/>
      <c r="S174" s="206"/>
      <c r="T174" s="206"/>
      <c r="U174" s="206"/>
      <c r="V174" s="206"/>
      <c r="W174" s="206"/>
      <c r="FO174" s="18"/>
      <c r="FP174" s="18"/>
      <c r="FQ174" s="18"/>
      <c r="FR174" s="18"/>
      <c r="FS174" s="18"/>
      <c r="FT174" s="18"/>
      <c r="FU174" s="18"/>
      <c r="FV174" s="18"/>
      <c r="FW174" s="18"/>
      <c r="FX174" s="18"/>
      <c r="FY174" s="18"/>
      <c r="FZ174" s="18"/>
    </row>
    <row r="175" spans="1:228" s="13" customFormat="1" ht="120" customHeight="1">
      <c r="A175" s="207"/>
      <c r="B175" s="36" t="s">
        <v>363</v>
      </c>
      <c r="C175" s="208"/>
      <c r="D175" s="209">
        <f>SUM(D176:D177)</f>
        <v>81.8</v>
      </c>
      <c r="E175" s="209">
        <f aca="true" t="shared" si="32" ref="E175:N175">SUM(E176:E177)</f>
        <v>373.1</v>
      </c>
      <c r="F175" s="209">
        <f t="shared" si="32"/>
        <v>0</v>
      </c>
      <c r="G175" s="209">
        <f t="shared" si="32"/>
        <v>0</v>
      </c>
      <c r="H175" s="209">
        <f t="shared" si="32"/>
        <v>0</v>
      </c>
      <c r="I175" s="209">
        <f t="shared" si="32"/>
        <v>0</v>
      </c>
      <c r="J175" s="209">
        <f t="shared" si="32"/>
        <v>0</v>
      </c>
      <c r="K175" s="209">
        <f t="shared" si="32"/>
        <v>454.90000000000003</v>
      </c>
      <c r="L175" s="209">
        <f t="shared" si="32"/>
        <v>283.7</v>
      </c>
      <c r="M175" s="209">
        <f t="shared" si="32"/>
        <v>171.20000000000002</v>
      </c>
      <c r="N175" s="248">
        <f t="shared" si="32"/>
        <v>81.8</v>
      </c>
      <c r="O175" s="209">
        <f aca="true" t="shared" si="33" ref="O175:Z175">SUM(O176:O177)</f>
        <v>353.6</v>
      </c>
      <c r="P175" s="209">
        <f t="shared" si="33"/>
        <v>0</v>
      </c>
      <c r="Q175" s="209">
        <f t="shared" si="33"/>
        <v>0</v>
      </c>
      <c r="R175" s="209">
        <f t="shared" si="33"/>
        <v>0</v>
      </c>
      <c r="S175" s="209">
        <f t="shared" si="33"/>
        <v>0</v>
      </c>
      <c r="T175" s="209">
        <f t="shared" si="33"/>
        <v>0</v>
      </c>
      <c r="U175" s="209">
        <f t="shared" si="33"/>
        <v>435.40000000000003</v>
      </c>
      <c r="V175" s="209">
        <f t="shared" si="33"/>
        <v>273</v>
      </c>
      <c r="W175" s="209">
        <f t="shared" si="33"/>
        <v>162.4</v>
      </c>
      <c r="X175" s="3"/>
      <c r="Y175" s="3"/>
      <c r="Z175" s="3"/>
      <c r="AA175" s="3"/>
      <c r="AB175" s="3"/>
      <c r="AC175" s="3"/>
      <c r="AD175" s="3"/>
      <c r="AE175" s="3"/>
      <c r="AF175" s="3"/>
      <c r="AG175" s="3"/>
      <c r="AH175" s="3"/>
      <c r="AI175" s="3"/>
      <c r="AJ175" s="3"/>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259"/>
      <c r="FP175" s="259"/>
      <c r="FQ175" s="259"/>
      <c r="FR175" s="259"/>
      <c r="FS175" s="259"/>
      <c r="FT175" s="259"/>
      <c r="FU175" s="259"/>
      <c r="FV175" s="259"/>
      <c r="FW175" s="259"/>
      <c r="FX175" s="259"/>
      <c r="FY175" s="259"/>
      <c r="FZ175" s="259"/>
      <c r="GA175" s="260"/>
      <c r="GB175" s="260"/>
      <c r="GC175" s="260"/>
      <c r="GD175" s="260"/>
      <c r="GE175" s="260"/>
      <c r="GF175" s="260"/>
      <c r="GG175" s="260"/>
      <c r="GH175" s="260"/>
      <c r="GI175" s="260"/>
      <c r="GJ175" s="260"/>
      <c r="GK175" s="260"/>
      <c r="GL175" s="260"/>
      <c r="GM175" s="260"/>
      <c r="GN175" s="260"/>
      <c r="GO175" s="260"/>
      <c r="GP175" s="260"/>
      <c r="GQ175" s="260"/>
      <c r="GR175" s="260"/>
      <c r="GS175" s="260"/>
      <c r="GT175" s="260"/>
      <c r="GU175" s="260"/>
      <c r="GV175" s="260"/>
      <c r="GW175" s="260"/>
      <c r="GX175" s="260"/>
      <c r="GY175" s="260"/>
      <c r="GZ175" s="260"/>
      <c r="HA175" s="260"/>
      <c r="HB175" s="260"/>
      <c r="HC175" s="260"/>
      <c r="HD175" s="260"/>
      <c r="HE175" s="260"/>
      <c r="HF175" s="260"/>
      <c r="HG175" s="260"/>
      <c r="HH175" s="260"/>
      <c r="HI175" s="260"/>
      <c r="HJ175" s="260"/>
      <c r="HK175" s="260"/>
      <c r="HL175" s="260"/>
      <c r="HM175" s="260"/>
      <c r="HN175" s="260"/>
      <c r="HO175" s="260"/>
      <c r="HP175" s="260"/>
      <c r="HQ175" s="260"/>
      <c r="HR175" s="260"/>
      <c r="HS175" s="260"/>
      <c r="HT175" s="260"/>
    </row>
    <row r="176" spans="1:228" s="3" customFormat="1" ht="84.75" customHeight="1">
      <c r="A176" s="43">
        <v>1</v>
      </c>
      <c r="B176" s="40" t="s">
        <v>364</v>
      </c>
      <c r="C176" s="164" t="s">
        <v>365</v>
      </c>
      <c r="D176" s="210">
        <v>81.8</v>
      </c>
      <c r="E176" s="43"/>
      <c r="F176" s="73"/>
      <c r="G176" s="73"/>
      <c r="H176" s="73"/>
      <c r="I176" s="73"/>
      <c r="J176" s="73"/>
      <c r="K176" s="210">
        <v>81.8</v>
      </c>
      <c r="L176" s="42">
        <v>50</v>
      </c>
      <c r="M176" s="42">
        <v>31.8</v>
      </c>
      <c r="N176" s="249">
        <v>81.8</v>
      </c>
      <c r="O176" s="43"/>
      <c r="P176" s="73"/>
      <c r="Q176" s="73"/>
      <c r="R176" s="73"/>
      <c r="S176" s="73"/>
      <c r="T176" s="73"/>
      <c r="U176" s="210">
        <v>81.8</v>
      </c>
      <c r="V176" s="42">
        <v>50</v>
      </c>
      <c r="W176" s="42">
        <v>31.8</v>
      </c>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22"/>
      <c r="HQ176" s="22"/>
      <c r="HR176" s="22"/>
      <c r="HS176" s="22"/>
      <c r="HT176" s="22"/>
    </row>
    <row r="177" spans="1:228" s="3" customFormat="1" ht="81" customHeight="1">
      <c r="A177" s="43">
        <v>2</v>
      </c>
      <c r="B177" s="40" t="s">
        <v>366</v>
      </c>
      <c r="C177" s="164" t="s">
        <v>367</v>
      </c>
      <c r="D177" s="41"/>
      <c r="E177" s="43">
        <v>373.1</v>
      </c>
      <c r="F177" s="42"/>
      <c r="G177" s="42"/>
      <c r="H177" s="73"/>
      <c r="I177" s="73"/>
      <c r="J177" s="73"/>
      <c r="K177" s="210">
        <v>373.1</v>
      </c>
      <c r="L177" s="42">
        <v>233.7</v>
      </c>
      <c r="M177" s="42">
        <v>139.4</v>
      </c>
      <c r="N177" s="71"/>
      <c r="O177" s="43">
        <v>353.6</v>
      </c>
      <c r="P177" s="42"/>
      <c r="Q177" s="42"/>
      <c r="R177" s="73"/>
      <c r="S177" s="73"/>
      <c r="T177" s="73"/>
      <c r="U177" s="210">
        <v>353.6</v>
      </c>
      <c r="V177" s="42">
        <v>223</v>
      </c>
      <c r="W177" s="42">
        <v>130.6</v>
      </c>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22"/>
      <c r="HQ177" s="22"/>
      <c r="HR177" s="22"/>
      <c r="HS177" s="22"/>
      <c r="HT177" s="22"/>
    </row>
    <row r="178" spans="1:228" s="14" customFormat="1" ht="81" customHeight="1">
      <c r="A178" s="160"/>
      <c r="B178" s="121" t="s">
        <v>368</v>
      </c>
      <c r="C178" s="201"/>
      <c r="D178" s="197">
        <f>SUM(D179:D180)</f>
        <v>0</v>
      </c>
      <c r="E178" s="197">
        <f aca="true" t="shared" si="34" ref="E178:N178">SUM(E179:E180)</f>
        <v>330</v>
      </c>
      <c r="F178" s="197">
        <f t="shared" si="34"/>
        <v>15</v>
      </c>
      <c r="G178" s="197">
        <f t="shared" si="34"/>
        <v>105</v>
      </c>
      <c r="H178" s="197">
        <f t="shared" si="34"/>
        <v>0</v>
      </c>
      <c r="I178" s="197">
        <f t="shared" si="34"/>
        <v>0</v>
      </c>
      <c r="J178" s="197">
        <f t="shared" si="34"/>
        <v>0</v>
      </c>
      <c r="K178" s="197">
        <f t="shared" si="34"/>
        <v>450</v>
      </c>
      <c r="L178" s="197">
        <f t="shared" si="34"/>
        <v>150</v>
      </c>
      <c r="M178" s="197">
        <f t="shared" si="34"/>
        <v>300</v>
      </c>
      <c r="N178" s="246">
        <f t="shared" si="34"/>
        <v>0</v>
      </c>
      <c r="O178" s="197">
        <f aca="true" t="shared" si="35" ref="O178:Z178">SUM(O179:O180)</f>
        <v>175</v>
      </c>
      <c r="P178" s="197">
        <f t="shared" si="35"/>
        <v>490</v>
      </c>
      <c r="Q178" s="197">
        <f t="shared" si="35"/>
        <v>235</v>
      </c>
      <c r="R178" s="197">
        <f t="shared" si="35"/>
        <v>0</v>
      </c>
      <c r="S178" s="197">
        <f t="shared" si="35"/>
        <v>0</v>
      </c>
      <c r="T178" s="197">
        <f t="shared" si="35"/>
        <v>0</v>
      </c>
      <c r="U178" s="197">
        <f t="shared" si="35"/>
        <v>900</v>
      </c>
      <c r="V178" s="197">
        <f t="shared" si="35"/>
        <v>600</v>
      </c>
      <c r="W178" s="197">
        <f t="shared" si="35"/>
        <v>300</v>
      </c>
      <c r="FO178" s="260"/>
      <c r="FP178" s="260"/>
      <c r="FQ178" s="260"/>
      <c r="FR178" s="260"/>
      <c r="FS178" s="260"/>
      <c r="FT178" s="260"/>
      <c r="FU178" s="260"/>
      <c r="FV178" s="260"/>
      <c r="FW178" s="260"/>
      <c r="FX178" s="260"/>
      <c r="FY178" s="260"/>
      <c r="FZ178" s="260"/>
      <c r="GA178" s="260"/>
      <c r="GB178" s="260"/>
      <c r="GC178" s="260"/>
      <c r="GD178" s="260"/>
      <c r="GE178" s="260"/>
      <c r="GF178" s="260"/>
      <c r="GG178" s="260"/>
      <c r="GH178" s="260"/>
      <c r="GI178" s="260"/>
      <c r="GJ178" s="260"/>
      <c r="GK178" s="260"/>
      <c r="GL178" s="260"/>
      <c r="GM178" s="260"/>
      <c r="GN178" s="260"/>
      <c r="GO178" s="260"/>
      <c r="GP178" s="260"/>
      <c r="GQ178" s="260"/>
      <c r="GR178" s="260"/>
      <c r="GS178" s="260"/>
      <c r="GT178" s="260"/>
      <c r="GU178" s="260"/>
      <c r="GV178" s="260"/>
      <c r="GW178" s="260"/>
      <c r="GX178" s="260"/>
      <c r="GY178" s="260"/>
      <c r="GZ178" s="260"/>
      <c r="HA178" s="260"/>
      <c r="HB178" s="260"/>
      <c r="HC178" s="260"/>
      <c r="HD178" s="260"/>
      <c r="HE178" s="260"/>
      <c r="HF178" s="260"/>
      <c r="HG178" s="260"/>
      <c r="HH178" s="260"/>
      <c r="HI178" s="260"/>
      <c r="HJ178" s="260"/>
      <c r="HK178" s="260"/>
      <c r="HL178" s="260"/>
      <c r="HM178" s="260"/>
      <c r="HN178" s="260"/>
      <c r="HO178" s="260"/>
      <c r="HP178" s="260"/>
      <c r="HQ178" s="260"/>
      <c r="HR178" s="260"/>
      <c r="HS178" s="260"/>
      <c r="HT178" s="260"/>
    </row>
    <row r="179" spans="1:228" s="9" customFormat="1" ht="81" customHeight="1">
      <c r="A179" s="46">
        <v>1</v>
      </c>
      <c r="B179" s="40" t="s">
        <v>369</v>
      </c>
      <c r="C179" s="164" t="s">
        <v>370</v>
      </c>
      <c r="D179" s="126"/>
      <c r="E179" s="141">
        <v>120</v>
      </c>
      <c r="F179" s="141">
        <v>15</v>
      </c>
      <c r="G179" s="141">
        <v>15</v>
      </c>
      <c r="H179" s="141"/>
      <c r="I179" s="141"/>
      <c r="J179" s="141"/>
      <c r="K179" s="141">
        <v>150</v>
      </c>
      <c r="L179" s="250"/>
      <c r="M179" s="250">
        <v>150</v>
      </c>
      <c r="N179" s="251"/>
      <c r="O179" s="250">
        <v>175</v>
      </c>
      <c r="P179" s="250">
        <v>0</v>
      </c>
      <c r="Q179" s="250">
        <v>25</v>
      </c>
      <c r="R179" s="250"/>
      <c r="S179" s="250"/>
      <c r="T179" s="250"/>
      <c r="U179" s="250">
        <v>200</v>
      </c>
      <c r="V179" s="250">
        <v>150</v>
      </c>
      <c r="W179" s="250">
        <v>50</v>
      </c>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X179" s="153"/>
      <c r="CY179" s="153"/>
      <c r="CZ179" s="153"/>
      <c r="DA179" s="153"/>
      <c r="DB179" s="153"/>
      <c r="DC179" s="153"/>
      <c r="DD179" s="153"/>
      <c r="DE179" s="153"/>
      <c r="DF179" s="153"/>
      <c r="DG179" s="153"/>
      <c r="DH179" s="153"/>
      <c r="DI179" s="153"/>
      <c r="DJ179" s="153"/>
      <c r="DK179" s="153"/>
      <c r="DL179" s="153"/>
      <c r="DM179" s="153"/>
      <c r="DN179" s="153"/>
      <c r="DO179" s="153"/>
      <c r="DP179" s="153"/>
      <c r="DQ179" s="153"/>
      <c r="DR179" s="153"/>
      <c r="DS179" s="153"/>
      <c r="DT179" s="153"/>
      <c r="DU179" s="153"/>
      <c r="DV179" s="153"/>
      <c r="DW179" s="153"/>
      <c r="DX179" s="153"/>
      <c r="DY179" s="153"/>
      <c r="DZ179" s="153"/>
      <c r="EA179" s="153"/>
      <c r="EB179" s="153"/>
      <c r="EC179" s="153"/>
      <c r="ED179" s="153"/>
      <c r="EE179" s="153"/>
      <c r="EF179" s="153"/>
      <c r="EG179" s="153"/>
      <c r="EH179" s="153"/>
      <c r="EI179" s="153"/>
      <c r="EJ179" s="153"/>
      <c r="EK179" s="153"/>
      <c r="EL179" s="153"/>
      <c r="EM179" s="153"/>
      <c r="EN179" s="153"/>
      <c r="EO179" s="153"/>
      <c r="EP179" s="153"/>
      <c r="EQ179" s="153"/>
      <c r="ER179" s="153"/>
      <c r="ES179" s="153"/>
      <c r="ET179" s="153"/>
      <c r="EU179" s="153"/>
      <c r="EV179" s="153"/>
      <c r="EW179" s="153"/>
      <c r="EX179" s="153"/>
      <c r="EY179" s="153"/>
      <c r="EZ179" s="153"/>
      <c r="FA179" s="153"/>
      <c r="FB179" s="153"/>
      <c r="FC179" s="153"/>
      <c r="FD179" s="153"/>
      <c r="FE179" s="153"/>
      <c r="FF179" s="153"/>
      <c r="FG179" s="153"/>
      <c r="FH179" s="153"/>
      <c r="FI179" s="153"/>
      <c r="FJ179" s="153"/>
      <c r="FK179" s="153"/>
      <c r="FL179" s="153"/>
      <c r="FM179" s="153"/>
      <c r="FN179" s="153"/>
      <c r="FO179" s="155"/>
      <c r="FP179" s="155"/>
      <c r="FQ179" s="155"/>
      <c r="FR179" s="155"/>
      <c r="FS179" s="155"/>
      <c r="FT179" s="155"/>
      <c r="FU179" s="155"/>
      <c r="FV179" s="155"/>
      <c r="FW179" s="155"/>
      <c r="FX179" s="155"/>
      <c r="FY179" s="155"/>
      <c r="FZ179" s="155"/>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22"/>
      <c r="HQ179" s="22"/>
      <c r="HR179" s="22"/>
      <c r="HS179" s="22"/>
      <c r="HT179" s="22"/>
    </row>
    <row r="180" spans="1:228" s="9" customFormat="1" ht="81" customHeight="1">
      <c r="A180" s="46">
        <v>2</v>
      </c>
      <c r="B180" s="40" t="s">
        <v>371</v>
      </c>
      <c r="C180" s="164" t="s">
        <v>372</v>
      </c>
      <c r="D180" s="126"/>
      <c r="E180" s="141">
        <v>210</v>
      </c>
      <c r="F180" s="141"/>
      <c r="G180" s="141">
        <v>90</v>
      </c>
      <c r="H180" s="141"/>
      <c r="I180" s="141"/>
      <c r="J180" s="141"/>
      <c r="K180" s="141">
        <v>300</v>
      </c>
      <c r="L180" s="250">
        <v>150</v>
      </c>
      <c r="M180" s="250">
        <v>150</v>
      </c>
      <c r="N180" s="251"/>
      <c r="O180" s="250">
        <v>0</v>
      </c>
      <c r="P180" s="250">
        <v>490</v>
      </c>
      <c r="Q180" s="250">
        <v>210</v>
      </c>
      <c r="R180" s="250"/>
      <c r="S180" s="250"/>
      <c r="T180" s="250"/>
      <c r="U180" s="250">
        <v>700</v>
      </c>
      <c r="V180" s="250">
        <v>450</v>
      </c>
      <c r="W180" s="250">
        <v>250</v>
      </c>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153"/>
      <c r="CY180" s="153"/>
      <c r="CZ180" s="153"/>
      <c r="DA180" s="153"/>
      <c r="DB180" s="153"/>
      <c r="DC180" s="153"/>
      <c r="DD180" s="153"/>
      <c r="DE180" s="153"/>
      <c r="DF180" s="153"/>
      <c r="DG180" s="153"/>
      <c r="DH180" s="153"/>
      <c r="DI180" s="153"/>
      <c r="DJ180" s="153"/>
      <c r="DK180" s="153"/>
      <c r="DL180" s="153"/>
      <c r="DM180" s="153"/>
      <c r="DN180" s="153"/>
      <c r="DO180" s="153"/>
      <c r="DP180" s="153"/>
      <c r="DQ180" s="153"/>
      <c r="DR180" s="153"/>
      <c r="DS180" s="153"/>
      <c r="DT180" s="153"/>
      <c r="DU180" s="153"/>
      <c r="DV180" s="153"/>
      <c r="DW180" s="153"/>
      <c r="DX180" s="153"/>
      <c r="DY180" s="153"/>
      <c r="DZ180" s="153"/>
      <c r="EA180" s="153"/>
      <c r="EB180" s="153"/>
      <c r="EC180" s="153"/>
      <c r="ED180" s="153"/>
      <c r="EE180" s="153"/>
      <c r="EF180" s="153"/>
      <c r="EG180" s="153"/>
      <c r="EH180" s="153"/>
      <c r="EI180" s="153"/>
      <c r="EJ180" s="153"/>
      <c r="EK180" s="153"/>
      <c r="EL180" s="153"/>
      <c r="EM180" s="153"/>
      <c r="EN180" s="153"/>
      <c r="EO180" s="153"/>
      <c r="EP180" s="153"/>
      <c r="EQ180" s="153"/>
      <c r="ER180" s="153"/>
      <c r="ES180" s="153"/>
      <c r="ET180" s="153"/>
      <c r="EU180" s="153"/>
      <c r="EV180" s="153"/>
      <c r="EW180" s="153"/>
      <c r="EX180" s="153"/>
      <c r="EY180" s="153"/>
      <c r="EZ180" s="153"/>
      <c r="FA180" s="153"/>
      <c r="FB180" s="153"/>
      <c r="FC180" s="153"/>
      <c r="FD180" s="153"/>
      <c r="FE180" s="153"/>
      <c r="FF180" s="153"/>
      <c r="FG180" s="153"/>
      <c r="FH180" s="153"/>
      <c r="FI180" s="153"/>
      <c r="FJ180" s="153"/>
      <c r="FK180" s="153"/>
      <c r="FL180" s="153"/>
      <c r="FM180" s="153"/>
      <c r="FN180" s="153"/>
      <c r="FO180" s="155"/>
      <c r="FP180" s="155"/>
      <c r="FQ180" s="155"/>
      <c r="FR180" s="155"/>
      <c r="FS180" s="155"/>
      <c r="FT180" s="155"/>
      <c r="FU180" s="155"/>
      <c r="FV180" s="155"/>
      <c r="FW180" s="155"/>
      <c r="FX180" s="155"/>
      <c r="FY180" s="155"/>
      <c r="FZ180" s="155"/>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22"/>
      <c r="HQ180" s="22"/>
      <c r="HR180" s="22"/>
      <c r="HS180" s="22"/>
      <c r="HT180" s="22"/>
    </row>
    <row r="181" spans="1:228" s="10" customFormat="1" ht="57" customHeight="1">
      <c r="A181" s="35"/>
      <c r="B181" s="36" t="s">
        <v>373</v>
      </c>
      <c r="C181" s="201"/>
      <c r="D181" s="211">
        <f>D182</f>
        <v>0</v>
      </c>
      <c r="E181" s="211">
        <f>E182</f>
        <v>73</v>
      </c>
      <c r="F181" s="211">
        <f aca="true" t="shared" si="36" ref="F181:W181">F182</f>
        <v>0</v>
      </c>
      <c r="G181" s="211">
        <f t="shared" si="36"/>
        <v>18</v>
      </c>
      <c r="H181" s="211">
        <f t="shared" si="36"/>
        <v>0</v>
      </c>
      <c r="I181" s="211">
        <f t="shared" si="36"/>
        <v>0</v>
      </c>
      <c r="J181" s="211">
        <f t="shared" si="36"/>
        <v>0</v>
      </c>
      <c r="K181" s="211">
        <f t="shared" si="36"/>
        <v>91</v>
      </c>
      <c r="L181" s="211">
        <f t="shared" si="36"/>
        <v>91</v>
      </c>
      <c r="M181" s="211">
        <f t="shared" si="36"/>
        <v>0</v>
      </c>
      <c r="N181" s="252">
        <f t="shared" si="36"/>
        <v>0</v>
      </c>
      <c r="O181" s="211">
        <f t="shared" si="36"/>
        <v>73</v>
      </c>
      <c r="P181" s="211">
        <f t="shared" si="36"/>
        <v>0</v>
      </c>
      <c r="Q181" s="211">
        <f t="shared" si="36"/>
        <v>18</v>
      </c>
      <c r="R181" s="211">
        <f t="shared" si="36"/>
        <v>0</v>
      </c>
      <c r="S181" s="211">
        <f t="shared" si="36"/>
        <v>0</v>
      </c>
      <c r="T181" s="211">
        <f t="shared" si="36"/>
        <v>0</v>
      </c>
      <c r="U181" s="211">
        <f t="shared" si="36"/>
        <v>91</v>
      </c>
      <c r="V181" s="211">
        <f t="shared" si="36"/>
        <v>91</v>
      </c>
      <c r="W181" s="211">
        <f t="shared" si="36"/>
        <v>0</v>
      </c>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260"/>
      <c r="FP181" s="260"/>
      <c r="FQ181" s="260"/>
      <c r="FR181" s="260"/>
      <c r="FS181" s="260"/>
      <c r="FT181" s="260"/>
      <c r="FU181" s="260"/>
      <c r="FV181" s="260"/>
      <c r="FW181" s="260"/>
      <c r="FX181" s="260"/>
      <c r="FY181" s="260"/>
      <c r="FZ181" s="260"/>
      <c r="GA181" s="260"/>
      <c r="GB181" s="260"/>
      <c r="GC181" s="260"/>
      <c r="GD181" s="260"/>
      <c r="GE181" s="260"/>
      <c r="GF181" s="260"/>
      <c r="GG181" s="260"/>
      <c r="GH181" s="260"/>
      <c r="GI181" s="260"/>
      <c r="GJ181" s="260"/>
      <c r="GK181" s="260"/>
      <c r="GL181" s="260"/>
      <c r="GM181" s="260"/>
      <c r="GN181" s="260"/>
      <c r="GO181" s="260"/>
      <c r="GP181" s="260"/>
      <c r="GQ181" s="260"/>
      <c r="GR181" s="260"/>
      <c r="GS181" s="260"/>
      <c r="GT181" s="260"/>
      <c r="GU181" s="260"/>
      <c r="GV181" s="260"/>
      <c r="GW181" s="260"/>
      <c r="GX181" s="260"/>
      <c r="GY181" s="260"/>
      <c r="GZ181" s="260"/>
      <c r="HA181" s="260"/>
      <c r="HB181" s="260"/>
      <c r="HC181" s="260"/>
      <c r="HD181" s="260"/>
      <c r="HE181" s="260"/>
      <c r="HF181" s="260"/>
      <c r="HG181" s="260"/>
      <c r="HH181" s="260"/>
      <c r="HI181" s="260"/>
      <c r="HJ181" s="260"/>
      <c r="HK181" s="260"/>
      <c r="HL181" s="260"/>
      <c r="HM181" s="260"/>
      <c r="HN181" s="260"/>
      <c r="HO181" s="260"/>
      <c r="HP181" s="260"/>
      <c r="HQ181" s="260"/>
      <c r="HR181" s="260"/>
      <c r="HS181" s="260"/>
      <c r="HT181" s="260"/>
    </row>
    <row r="182" spans="1:228" s="15" customFormat="1" ht="162" customHeight="1">
      <c r="A182" s="212">
        <v>1</v>
      </c>
      <c r="B182" s="213" t="s">
        <v>374</v>
      </c>
      <c r="C182" s="214" t="s">
        <v>375</v>
      </c>
      <c r="D182" s="58"/>
      <c r="E182" s="141">
        <v>73</v>
      </c>
      <c r="F182" s="141"/>
      <c r="G182" s="141">
        <v>18</v>
      </c>
      <c r="H182" s="141"/>
      <c r="I182" s="141"/>
      <c r="J182" s="141"/>
      <c r="K182" s="141">
        <v>91</v>
      </c>
      <c r="L182" s="141">
        <v>91</v>
      </c>
      <c r="M182" s="141"/>
      <c r="N182" s="237"/>
      <c r="O182" s="141">
        <v>73</v>
      </c>
      <c r="P182" s="141"/>
      <c r="Q182" s="141">
        <v>18</v>
      </c>
      <c r="R182" s="141"/>
      <c r="S182" s="141"/>
      <c r="T182" s="141"/>
      <c r="U182" s="141">
        <v>91</v>
      </c>
      <c r="V182" s="141">
        <v>91</v>
      </c>
      <c r="W182" s="141"/>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97"/>
      <c r="FP182" s="97"/>
      <c r="FQ182" s="97"/>
      <c r="FR182" s="97"/>
      <c r="FS182" s="97"/>
      <c r="FT182" s="97"/>
      <c r="FU182" s="97"/>
      <c r="FV182" s="97"/>
      <c r="FW182" s="97"/>
      <c r="FX182" s="97"/>
      <c r="FY182" s="97"/>
      <c r="FZ182" s="97"/>
      <c r="GA182" s="97"/>
      <c r="GB182" s="97"/>
      <c r="GC182" s="97"/>
      <c r="GD182" s="97"/>
      <c r="GE182" s="97"/>
      <c r="GF182" s="97"/>
      <c r="GG182" s="97"/>
      <c r="GH182" s="97"/>
      <c r="GI182" s="97"/>
      <c r="GJ182" s="97"/>
      <c r="GK182" s="97"/>
      <c r="GL182" s="97"/>
      <c r="GM182" s="97"/>
      <c r="GN182" s="97"/>
      <c r="GO182" s="97"/>
      <c r="GP182" s="97"/>
      <c r="GQ182" s="97"/>
      <c r="GR182" s="97"/>
      <c r="GS182" s="97"/>
      <c r="GT182" s="97"/>
      <c r="GU182" s="97"/>
      <c r="GV182" s="97"/>
      <c r="GW182" s="97"/>
      <c r="GX182" s="97"/>
      <c r="GY182" s="97"/>
      <c r="GZ182" s="97"/>
      <c r="HA182" s="97"/>
      <c r="HB182" s="97"/>
      <c r="HC182" s="97"/>
      <c r="HD182" s="97"/>
      <c r="HE182" s="97"/>
      <c r="HF182" s="97"/>
      <c r="HG182" s="97"/>
      <c r="HH182" s="97"/>
      <c r="HI182" s="97"/>
      <c r="HJ182" s="97"/>
      <c r="HK182" s="97"/>
      <c r="HL182" s="97"/>
      <c r="HM182" s="97"/>
      <c r="HN182" s="97"/>
      <c r="HO182" s="97"/>
      <c r="HP182" s="102"/>
      <c r="HQ182" s="102"/>
      <c r="HR182" s="102"/>
      <c r="HS182" s="102"/>
      <c r="HT182" s="102"/>
    </row>
    <row r="183" spans="1:230" s="1" customFormat="1" ht="85.5" customHeight="1">
      <c r="A183" s="83"/>
      <c r="B183" s="215" t="s">
        <v>376</v>
      </c>
      <c r="C183" s="216"/>
      <c r="D183" s="25"/>
      <c r="E183" s="206">
        <f>SUM(E184:E184)</f>
        <v>0</v>
      </c>
      <c r="F183" s="206"/>
      <c r="G183" s="206"/>
      <c r="H183" s="206"/>
      <c r="I183" s="206"/>
      <c r="J183" s="206">
        <f>SUM(J184:J184)</f>
        <v>0</v>
      </c>
      <c r="K183" s="206">
        <f>SUM(K184:K184)</f>
        <v>0</v>
      </c>
      <c r="L183" s="206"/>
      <c r="M183" s="206"/>
      <c r="N183" s="246"/>
      <c r="O183" s="206">
        <f>SUM(O184:O184)</f>
        <v>0</v>
      </c>
      <c r="P183" s="206"/>
      <c r="Q183" s="206"/>
      <c r="R183" s="206"/>
      <c r="S183" s="206"/>
      <c r="T183" s="206">
        <f>SUM(T184:T184)</f>
        <v>0</v>
      </c>
      <c r="U183" s="206">
        <f>SUM(U184:U184)</f>
        <v>0</v>
      </c>
      <c r="V183" s="206"/>
      <c r="W183" s="206"/>
      <c r="FO183" s="96"/>
      <c r="FP183" s="96"/>
      <c r="FQ183" s="96"/>
      <c r="FR183" s="96"/>
      <c r="FS183" s="96"/>
      <c r="FT183" s="96"/>
      <c r="FU183" s="96"/>
      <c r="FV183" s="96"/>
      <c r="FW183" s="96"/>
      <c r="FX183" s="96"/>
      <c r="FY183" s="96"/>
      <c r="FZ183" s="96"/>
      <c r="GA183" s="96"/>
      <c r="GB183" s="96"/>
      <c r="GC183" s="96"/>
      <c r="GD183" s="96"/>
      <c r="GE183" s="96"/>
      <c r="GF183" s="96"/>
      <c r="GG183" s="96"/>
      <c r="GH183" s="96"/>
      <c r="GI183" s="96"/>
      <c r="GJ183" s="96"/>
      <c r="GK183" s="96"/>
      <c r="GL183" s="96"/>
      <c r="GM183" s="96"/>
      <c r="GN183" s="96"/>
      <c r="GO183" s="96"/>
      <c r="GP183" s="96"/>
      <c r="GQ183" s="96"/>
      <c r="GR183" s="96"/>
      <c r="GS183" s="96"/>
      <c r="GT183" s="96"/>
      <c r="GU183" s="96"/>
      <c r="GV183" s="96"/>
      <c r="GW183" s="96"/>
      <c r="GX183" s="96"/>
      <c r="GY183" s="96"/>
      <c r="GZ183" s="96"/>
      <c r="HA183" s="96"/>
      <c r="HB183" s="96"/>
      <c r="HC183" s="96"/>
      <c r="HD183" s="96"/>
      <c r="HE183" s="96"/>
      <c r="HF183" s="96"/>
      <c r="HG183" s="96"/>
      <c r="HH183" s="96"/>
      <c r="HI183" s="96"/>
      <c r="HJ183" s="96"/>
      <c r="HK183" s="96"/>
      <c r="HL183" s="96"/>
      <c r="HM183" s="96"/>
      <c r="HN183" s="96"/>
      <c r="HO183" s="96"/>
      <c r="HP183" s="101"/>
      <c r="HQ183" s="101"/>
      <c r="HR183" s="101"/>
      <c r="HS183" s="101"/>
      <c r="HT183" s="101"/>
      <c r="HU183" s="101"/>
      <c r="HV183" s="101"/>
    </row>
    <row r="184" spans="1:228" s="3" customFormat="1" ht="63.75" customHeight="1">
      <c r="A184" s="203"/>
      <c r="B184" s="217"/>
      <c r="C184" s="218"/>
      <c r="D184" s="219"/>
      <c r="E184" s="220"/>
      <c r="F184" s="220"/>
      <c r="G184" s="220"/>
      <c r="H184" s="220"/>
      <c r="I184" s="220"/>
      <c r="J184" s="220"/>
      <c r="K184" s="220"/>
      <c r="L184" s="220"/>
      <c r="M184" s="220"/>
      <c r="N184" s="71"/>
      <c r="O184" s="220"/>
      <c r="P184" s="220"/>
      <c r="Q184" s="220"/>
      <c r="R184" s="220"/>
      <c r="S184" s="220"/>
      <c r="T184" s="220"/>
      <c r="U184" s="220"/>
      <c r="V184" s="220"/>
      <c r="W184" s="220"/>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22"/>
      <c r="HQ184" s="22"/>
      <c r="HR184" s="22"/>
      <c r="HS184" s="22"/>
      <c r="HT184" s="22"/>
    </row>
    <row r="185" spans="1:230" s="10" customFormat="1" ht="72" customHeight="1">
      <c r="A185" s="35"/>
      <c r="B185" s="36" t="s">
        <v>377</v>
      </c>
      <c r="C185" s="196"/>
      <c r="D185" s="197">
        <f>SUM(D186:D188)</f>
        <v>0</v>
      </c>
      <c r="E185" s="197">
        <f aca="true" t="shared" si="37" ref="E185:N185">SUM(E186:E188)</f>
        <v>0</v>
      </c>
      <c r="F185" s="197">
        <f t="shared" si="37"/>
        <v>0</v>
      </c>
      <c r="G185" s="197">
        <f t="shared" si="37"/>
        <v>0</v>
      </c>
      <c r="H185" s="197">
        <f t="shared" si="37"/>
        <v>500</v>
      </c>
      <c r="I185" s="197">
        <f t="shared" si="37"/>
        <v>0</v>
      </c>
      <c r="J185" s="197">
        <f t="shared" si="37"/>
        <v>0</v>
      </c>
      <c r="K185" s="197">
        <f t="shared" si="37"/>
        <v>500</v>
      </c>
      <c r="L185" s="197">
        <f t="shared" si="37"/>
        <v>500</v>
      </c>
      <c r="M185" s="197">
        <f t="shared" si="37"/>
        <v>0</v>
      </c>
      <c r="N185" s="246">
        <f t="shared" si="37"/>
        <v>0</v>
      </c>
      <c r="O185" s="197">
        <f aca="true" t="shared" si="38" ref="O185:Z185">SUM(O186:O188)</f>
        <v>0</v>
      </c>
      <c r="P185" s="197">
        <f t="shared" si="38"/>
        <v>0</v>
      </c>
      <c r="Q185" s="197">
        <f t="shared" si="38"/>
        <v>0</v>
      </c>
      <c r="R185" s="197">
        <f t="shared" si="38"/>
        <v>0</v>
      </c>
      <c r="S185" s="197">
        <f t="shared" si="38"/>
        <v>0</v>
      </c>
      <c r="T185" s="197">
        <f t="shared" si="38"/>
        <v>0</v>
      </c>
      <c r="U185" s="197">
        <f t="shared" si="38"/>
        <v>0</v>
      </c>
      <c r="V185" s="197">
        <f t="shared" si="38"/>
        <v>0</v>
      </c>
      <c r="W185" s="197">
        <f t="shared" si="38"/>
        <v>0</v>
      </c>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257"/>
      <c r="FP185" s="257"/>
      <c r="FQ185" s="257"/>
      <c r="FR185" s="257"/>
      <c r="FS185" s="257"/>
      <c r="FT185" s="257"/>
      <c r="FU185" s="257"/>
      <c r="FV185" s="257"/>
      <c r="FW185" s="257"/>
      <c r="FX185" s="257"/>
      <c r="FY185" s="257"/>
      <c r="FZ185" s="257"/>
      <c r="GA185" s="257"/>
      <c r="GB185" s="257"/>
      <c r="GC185" s="257"/>
      <c r="GD185" s="257"/>
      <c r="GE185" s="257"/>
      <c r="GF185" s="257"/>
      <c r="GG185" s="257"/>
      <c r="GH185" s="257"/>
      <c r="GI185" s="257"/>
      <c r="GJ185" s="257"/>
      <c r="GK185" s="257"/>
      <c r="GL185" s="257"/>
      <c r="GM185" s="257"/>
      <c r="GN185" s="257"/>
      <c r="GO185" s="257"/>
      <c r="GP185" s="257"/>
      <c r="GQ185" s="257"/>
      <c r="GR185" s="257"/>
      <c r="GS185" s="257"/>
      <c r="GT185" s="257"/>
      <c r="GU185" s="257"/>
      <c r="GV185" s="257"/>
      <c r="GW185" s="257"/>
      <c r="GX185" s="257"/>
      <c r="GY185" s="257"/>
      <c r="GZ185" s="257"/>
      <c r="HA185" s="257"/>
      <c r="HB185" s="257"/>
      <c r="HC185" s="257"/>
      <c r="HD185" s="257"/>
      <c r="HE185" s="257"/>
      <c r="HF185" s="257"/>
      <c r="HG185" s="257"/>
      <c r="HH185" s="257"/>
      <c r="HI185" s="257"/>
      <c r="HJ185" s="257"/>
      <c r="HK185" s="257"/>
      <c r="HL185" s="257"/>
      <c r="HM185" s="257"/>
      <c r="HN185" s="257"/>
      <c r="HO185" s="257"/>
      <c r="HP185" s="257"/>
      <c r="HQ185" s="257"/>
      <c r="HR185" s="257"/>
      <c r="HS185" s="257"/>
      <c r="HT185" s="257"/>
      <c r="HU185" s="257"/>
      <c r="HV185" s="257"/>
    </row>
    <row r="186" spans="1:228" s="16" customFormat="1" ht="75" customHeight="1">
      <c r="A186" s="43">
        <v>1</v>
      </c>
      <c r="B186" s="40" t="s">
        <v>378</v>
      </c>
      <c r="C186" s="164" t="s">
        <v>379</v>
      </c>
      <c r="D186" s="41"/>
      <c r="E186" s="73"/>
      <c r="F186" s="73"/>
      <c r="G186" s="73"/>
      <c r="H186" s="73">
        <v>300</v>
      </c>
      <c r="I186" s="73"/>
      <c r="J186" s="73"/>
      <c r="K186" s="73">
        <v>300</v>
      </c>
      <c r="L186" s="73">
        <v>300</v>
      </c>
      <c r="M186" s="220"/>
      <c r="N186" s="71"/>
      <c r="O186" s="73"/>
      <c r="P186" s="73"/>
      <c r="Q186" s="73"/>
      <c r="R186" s="73"/>
      <c r="S186" s="73"/>
      <c r="T186" s="73"/>
      <c r="U186" s="73"/>
      <c r="V186" s="73"/>
      <c r="W186" s="220"/>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22"/>
      <c r="HQ186" s="22"/>
      <c r="HR186" s="22"/>
      <c r="HS186" s="22"/>
      <c r="HT186" s="22"/>
    </row>
    <row r="187" spans="1:228" s="16" customFormat="1" ht="75" customHeight="1">
      <c r="A187" s="43">
        <v>2</v>
      </c>
      <c r="B187" s="221" t="s">
        <v>380</v>
      </c>
      <c r="C187" s="222" t="s">
        <v>381</v>
      </c>
      <c r="D187" s="41"/>
      <c r="E187" s="41"/>
      <c r="F187" s="41"/>
      <c r="G187" s="41"/>
      <c r="H187" s="41">
        <v>100</v>
      </c>
      <c r="I187" s="41"/>
      <c r="J187" s="41"/>
      <c r="K187" s="41">
        <v>100</v>
      </c>
      <c r="L187" s="41">
        <v>100</v>
      </c>
      <c r="M187" s="219"/>
      <c r="N187" s="71"/>
      <c r="O187" s="41"/>
      <c r="P187" s="41"/>
      <c r="Q187" s="41"/>
      <c r="R187" s="41"/>
      <c r="S187" s="41"/>
      <c r="T187" s="41"/>
      <c r="U187" s="41"/>
      <c r="V187" s="41"/>
      <c r="W187" s="219"/>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22"/>
      <c r="HQ187" s="22"/>
      <c r="HR187" s="22"/>
      <c r="HS187" s="22"/>
      <c r="HT187" s="22"/>
    </row>
    <row r="188" spans="1:228" s="16" customFormat="1" ht="75" customHeight="1">
      <c r="A188" s="43">
        <v>3</v>
      </c>
      <c r="B188" s="221" t="s">
        <v>382</v>
      </c>
      <c r="C188" s="222" t="s">
        <v>383</v>
      </c>
      <c r="D188" s="41"/>
      <c r="E188" s="41"/>
      <c r="F188" s="41"/>
      <c r="G188" s="41"/>
      <c r="H188" s="41">
        <v>100</v>
      </c>
      <c r="I188" s="41"/>
      <c r="J188" s="41"/>
      <c r="K188" s="41">
        <v>100</v>
      </c>
      <c r="L188" s="41">
        <v>100</v>
      </c>
      <c r="M188" s="219"/>
      <c r="N188" s="71"/>
      <c r="O188" s="41"/>
      <c r="P188" s="41"/>
      <c r="Q188" s="41"/>
      <c r="R188" s="41"/>
      <c r="S188" s="41"/>
      <c r="T188" s="41"/>
      <c r="U188" s="41"/>
      <c r="V188" s="41"/>
      <c r="W188" s="219"/>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22"/>
      <c r="HQ188" s="22"/>
      <c r="HR188" s="22"/>
      <c r="HS188" s="22"/>
      <c r="HT188" s="22"/>
    </row>
    <row r="189" spans="1:228" s="16" customFormat="1" ht="75" customHeight="1">
      <c r="A189" s="223"/>
      <c r="B189" s="224"/>
      <c r="C189" s="225"/>
      <c r="D189" s="219"/>
      <c r="E189" s="219"/>
      <c r="F189" s="219"/>
      <c r="G189" s="219"/>
      <c r="H189" s="219"/>
      <c r="I189" s="219"/>
      <c r="J189" s="219"/>
      <c r="K189" s="219"/>
      <c r="L189" s="219"/>
      <c r="M189" s="219"/>
      <c r="N189" s="71"/>
      <c r="O189" s="219"/>
      <c r="P189" s="219"/>
      <c r="Q189" s="219"/>
      <c r="R189" s="219"/>
      <c r="S189" s="219"/>
      <c r="T189" s="219"/>
      <c r="U189" s="219"/>
      <c r="V189" s="219"/>
      <c r="W189" s="219"/>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22"/>
      <c r="HQ189" s="22"/>
      <c r="HR189" s="22"/>
      <c r="HS189" s="22"/>
      <c r="HT189" s="22"/>
    </row>
    <row r="190" spans="1:230" s="17" customFormat="1" ht="75" customHeight="1">
      <c r="A190" s="226"/>
      <c r="B190" s="227" t="s">
        <v>384</v>
      </c>
      <c r="C190" s="228"/>
      <c r="D190" s="202">
        <f aca="true" t="shared" si="39" ref="D190:Z190">SUM(D191:D195)</f>
        <v>0</v>
      </c>
      <c r="E190" s="202">
        <f t="shared" si="39"/>
        <v>0</v>
      </c>
      <c r="F190" s="202">
        <f t="shared" si="39"/>
        <v>399.68</v>
      </c>
      <c r="G190" s="202">
        <f t="shared" si="39"/>
        <v>0</v>
      </c>
      <c r="H190" s="202">
        <f t="shared" si="39"/>
        <v>0</v>
      </c>
      <c r="I190" s="202">
        <f t="shared" si="39"/>
        <v>0</v>
      </c>
      <c r="J190" s="202">
        <f t="shared" si="39"/>
        <v>0</v>
      </c>
      <c r="K190" s="202">
        <f t="shared" si="39"/>
        <v>399.68</v>
      </c>
      <c r="L190" s="202">
        <f t="shared" si="39"/>
        <v>140.6</v>
      </c>
      <c r="M190" s="202">
        <f t="shared" si="39"/>
        <v>259.08</v>
      </c>
      <c r="N190" s="247">
        <f t="shared" si="39"/>
        <v>0</v>
      </c>
      <c r="O190" s="202">
        <f t="shared" si="39"/>
        <v>1148.95</v>
      </c>
      <c r="P190" s="202">
        <f t="shared" si="39"/>
        <v>0</v>
      </c>
      <c r="Q190" s="202">
        <f t="shared" si="39"/>
        <v>900</v>
      </c>
      <c r="R190" s="202">
        <f t="shared" si="39"/>
        <v>0</v>
      </c>
      <c r="S190" s="202">
        <f t="shared" si="39"/>
        <v>0</v>
      </c>
      <c r="T190" s="202">
        <f t="shared" si="39"/>
        <v>0</v>
      </c>
      <c r="U190" s="202">
        <f t="shared" si="39"/>
        <v>2048.95</v>
      </c>
      <c r="V190" s="202">
        <v>1289.55</v>
      </c>
      <c r="W190" s="202">
        <v>759.4</v>
      </c>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257"/>
      <c r="FP190" s="257"/>
      <c r="FQ190" s="257"/>
      <c r="FR190" s="257"/>
      <c r="FS190" s="257"/>
      <c r="FT190" s="257"/>
      <c r="FU190" s="257"/>
      <c r="FV190" s="257"/>
      <c r="FW190" s="257"/>
      <c r="FX190" s="257"/>
      <c r="FY190" s="257"/>
      <c r="FZ190" s="257"/>
      <c r="GA190" s="257"/>
      <c r="GB190" s="257"/>
      <c r="GC190" s="257"/>
      <c r="GD190" s="257"/>
      <c r="GE190" s="257"/>
      <c r="GF190" s="257"/>
      <c r="GG190" s="257"/>
      <c r="GH190" s="257"/>
      <c r="GI190" s="257"/>
      <c r="GJ190" s="257"/>
      <c r="GK190" s="257"/>
      <c r="GL190" s="257"/>
      <c r="GM190" s="257"/>
      <c r="GN190" s="257"/>
      <c r="GO190" s="257"/>
      <c r="GP190" s="257"/>
      <c r="GQ190" s="257"/>
      <c r="GR190" s="257"/>
      <c r="GS190" s="257"/>
      <c r="GT190" s="257"/>
      <c r="GU190" s="257"/>
      <c r="GV190" s="257"/>
      <c r="GW190" s="257"/>
      <c r="GX190" s="257"/>
      <c r="GY190" s="257"/>
      <c r="GZ190" s="257"/>
      <c r="HA190" s="257"/>
      <c r="HB190" s="257"/>
      <c r="HC190" s="257"/>
      <c r="HD190" s="257"/>
      <c r="HE190" s="257"/>
      <c r="HF190" s="257"/>
      <c r="HG190" s="257"/>
      <c r="HH190" s="257"/>
      <c r="HI190" s="257"/>
      <c r="HJ190" s="257"/>
      <c r="HK190" s="257"/>
      <c r="HL190" s="257"/>
      <c r="HM190" s="257"/>
      <c r="HN190" s="257"/>
      <c r="HO190" s="257"/>
      <c r="HP190" s="257"/>
      <c r="HQ190" s="257"/>
      <c r="HR190" s="257"/>
      <c r="HS190" s="257"/>
      <c r="HT190" s="257"/>
      <c r="HU190" s="257"/>
      <c r="HV190" s="257"/>
    </row>
    <row r="191" spans="1:228" s="16" customFormat="1" ht="75" customHeight="1">
      <c r="A191" s="229">
        <v>1</v>
      </c>
      <c r="B191" s="230" t="s">
        <v>385</v>
      </c>
      <c r="C191" s="231" t="s">
        <v>386</v>
      </c>
      <c r="D191" s="232"/>
      <c r="E191" s="232"/>
      <c r="F191" s="233">
        <v>399.68</v>
      </c>
      <c r="G191" s="234"/>
      <c r="H191" s="234"/>
      <c r="I191" s="234"/>
      <c r="J191" s="234"/>
      <c r="K191" s="233">
        <v>399.68</v>
      </c>
      <c r="L191" s="233">
        <v>140.6</v>
      </c>
      <c r="M191" s="253">
        <v>259.08</v>
      </c>
      <c r="N191" s="254"/>
      <c r="O191" s="232"/>
      <c r="P191" s="233"/>
      <c r="Q191" s="234"/>
      <c r="R191" s="234"/>
      <c r="S191" s="234"/>
      <c r="T191" s="234"/>
      <c r="U191" s="233"/>
      <c r="V191" s="233"/>
      <c r="W191" s="25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22"/>
      <c r="HQ191" s="22"/>
      <c r="HR191" s="22"/>
      <c r="HS191" s="22"/>
      <c r="HT191" s="22"/>
    </row>
    <row r="192" spans="1:228" s="16" customFormat="1" ht="75" customHeight="1">
      <c r="A192" s="235">
        <v>2</v>
      </c>
      <c r="B192" s="230" t="s">
        <v>387</v>
      </c>
      <c r="C192" s="231" t="s">
        <v>388</v>
      </c>
      <c r="D192" s="232"/>
      <c r="E192" s="232"/>
      <c r="F192" s="232"/>
      <c r="G192" s="232"/>
      <c r="H192" s="232"/>
      <c r="I192" s="232"/>
      <c r="J192" s="232"/>
      <c r="K192" s="232"/>
      <c r="L192" s="232"/>
      <c r="M192" s="232"/>
      <c r="N192" s="254"/>
      <c r="O192" s="232"/>
      <c r="P192" s="232"/>
      <c r="Q192" s="253">
        <v>900</v>
      </c>
      <c r="R192" s="232"/>
      <c r="S192" s="232"/>
      <c r="T192" s="232"/>
      <c r="U192" s="232">
        <v>900</v>
      </c>
      <c r="V192" s="232"/>
      <c r="W192" s="232">
        <v>900</v>
      </c>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22"/>
      <c r="HQ192" s="22"/>
      <c r="HR192" s="22"/>
      <c r="HS192" s="22"/>
      <c r="HT192" s="22"/>
    </row>
    <row r="193" spans="1:228" s="16" customFormat="1" ht="75" customHeight="1">
      <c r="A193" s="235">
        <v>3</v>
      </c>
      <c r="B193" s="230" t="s">
        <v>389</v>
      </c>
      <c r="C193" s="231" t="s">
        <v>386</v>
      </c>
      <c r="D193" s="232"/>
      <c r="E193" s="232"/>
      <c r="F193" s="232"/>
      <c r="G193" s="232"/>
      <c r="H193" s="232"/>
      <c r="I193" s="232"/>
      <c r="J193" s="232"/>
      <c r="K193" s="232"/>
      <c r="L193" s="232"/>
      <c r="M193" s="232"/>
      <c r="N193" s="254"/>
      <c r="O193" s="253">
        <v>1148.95</v>
      </c>
      <c r="P193" s="232"/>
      <c r="Q193" s="232"/>
      <c r="R193" s="232"/>
      <c r="S193" s="232"/>
      <c r="T193" s="232"/>
      <c r="U193" s="232">
        <v>1148.95</v>
      </c>
      <c r="V193" s="232"/>
      <c r="W193" s="232">
        <v>1148.95</v>
      </c>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22"/>
      <c r="HQ193" s="22"/>
      <c r="HR193" s="22"/>
      <c r="HS193" s="22"/>
      <c r="HT193" s="22"/>
    </row>
    <row r="194" spans="1:228" s="16" customFormat="1" ht="75" customHeight="1">
      <c r="A194" s="203"/>
      <c r="B194" s="224"/>
      <c r="C194" s="225"/>
      <c r="D194" s="219"/>
      <c r="E194" s="219"/>
      <c r="F194" s="261"/>
      <c r="G194" s="25"/>
      <c r="H194" s="25"/>
      <c r="I194" s="25"/>
      <c r="J194" s="25"/>
      <c r="K194" s="261"/>
      <c r="L194" s="261"/>
      <c r="M194" s="268"/>
      <c r="N194" s="71"/>
      <c r="O194" s="219"/>
      <c r="P194" s="261"/>
      <c r="Q194" s="25"/>
      <c r="R194" s="25"/>
      <c r="S194" s="25"/>
      <c r="T194" s="25"/>
      <c r="U194" s="261"/>
      <c r="V194" s="261"/>
      <c r="W194" s="268"/>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22"/>
      <c r="HQ194" s="22"/>
      <c r="HR194" s="22"/>
      <c r="HS194" s="22"/>
      <c r="HT194" s="22"/>
    </row>
    <row r="195" spans="1:228" s="16" customFormat="1" ht="75" customHeight="1">
      <c r="A195" s="203"/>
      <c r="B195" s="224"/>
      <c r="C195" s="225"/>
      <c r="D195" s="219"/>
      <c r="E195" s="219"/>
      <c r="F195" s="261"/>
      <c r="G195" s="25"/>
      <c r="H195" s="25"/>
      <c r="I195" s="25"/>
      <c r="J195" s="25"/>
      <c r="K195" s="261"/>
      <c r="L195" s="261"/>
      <c r="M195" s="268"/>
      <c r="N195" s="71"/>
      <c r="O195" s="219"/>
      <c r="P195" s="261"/>
      <c r="Q195" s="25"/>
      <c r="R195" s="25"/>
      <c r="S195" s="25"/>
      <c r="T195" s="25"/>
      <c r="U195" s="261"/>
      <c r="V195" s="261"/>
      <c r="W195" s="268"/>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18"/>
      <c r="FP195" s="18"/>
      <c r="FQ195" s="18"/>
      <c r="FR195" s="18"/>
      <c r="FS195" s="18"/>
      <c r="FT195" s="18"/>
      <c r="FU195" s="18"/>
      <c r="FV195" s="18"/>
      <c r="FW195" s="18"/>
      <c r="FX195" s="18"/>
      <c r="FY195" s="18"/>
      <c r="FZ195" s="18"/>
      <c r="GA195" s="18"/>
      <c r="GB195" s="18"/>
      <c r="GC195" s="18"/>
      <c r="GD195" s="18"/>
      <c r="GE195" s="18"/>
      <c r="GF195" s="18"/>
      <c r="GG195" s="18"/>
      <c r="GH195" s="18"/>
      <c r="GI195" s="18"/>
      <c r="GJ195" s="18"/>
      <c r="GK195" s="18"/>
      <c r="GL195" s="18"/>
      <c r="GM195" s="18"/>
      <c r="GN195" s="18"/>
      <c r="GO195" s="18"/>
      <c r="GP195" s="18"/>
      <c r="GQ195" s="18"/>
      <c r="GR195" s="18"/>
      <c r="GS195" s="18"/>
      <c r="GT195" s="18"/>
      <c r="GU195" s="18"/>
      <c r="GV195" s="18"/>
      <c r="GW195" s="18"/>
      <c r="GX195" s="18"/>
      <c r="GY195" s="18"/>
      <c r="GZ195" s="18"/>
      <c r="HA195" s="18"/>
      <c r="HB195" s="18"/>
      <c r="HC195" s="18"/>
      <c r="HD195" s="18"/>
      <c r="HE195" s="18"/>
      <c r="HF195" s="18"/>
      <c r="HG195" s="18"/>
      <c r="HH195" s="18"/>
      <c r="HI195" s="18"/>
      <c r="HJ195" s="18"/>
      <c r="HK195" s="18"/>
      <c r="HL195" s="18"/>
      <c r="HM195" s="18"/>
      <c r="HN195" s="18"/>
      <c r="HO195" s="18"/>
      <c r="HP195" s="22"/>
      <c r="HQ195" s="22"/>
      <c r="HR195" s="22"/>
      <c r="HS195" s="22"/>
      <c r="HT195" s="22"/>
    </row>
    <row r="196" spans="1:228" s="16" customFormat="1" ht="75" customHeight="1">
      <c r="A196" s="262"/>
      <c r="B196" s="263"/>
      <c r="C196" s="264"/>
      <c r="D196" s="265">
        <f aca="true" t="shared" si="40" ref="D196:Z196">SUM(D197:D198)</f>
        <v>0</v>
      </c>
      <c r="E196" s="265">
        <f t="shared" si="40"/>
        <v>0</v>
      </c>
      <c r="F196" s="265">
        <f t="shared" si="40"/>
        <v>0</v>
      </c>
      <c r="G196" s="265">
        <f t="shared" si="40"/>
        <v>0</v>
      </c>
      <c r="H196" s="265">
        <f t="shared" si="40"/>
        <v>0</v>
      </c>
      <c r="I196" s="265">
        <f t="shared" si="40"/>
        <v>0</v>
      </c>
      <c r="J196" s="265">
        <f t="shared" si="40"/>
        <v>0</v>
      </c>
      <c r="K196" s="265">
        <f t="shared" si="40"/>
        <v>0</v>
      </c>
      <c r="L196" s="265">
        <f t="shared" si="40"/>
        <v>0</v>
      </c>
      <c r="M196" s="265">
        <f t="shared" si="40"/>
        <v>0</v>
      </c>
      <c r="N196" s="269">
        <f t="shared" si="40"/>
        <v>0</v>
      </c>
      <c r="O196" s="265">
        <f t="shared" si="40"/>
        <v>0</v>
      </c>
      <c r="P196" s="265">
        <f t="shared" si="40"/>
        <v>0</v>
      </c>
      <c r="Q196" s="265">
        <f t="shared" si="40"/>
        <v>0</v>
      </c>
      <c r="R196" s="265">
        <f t="shared" si="40"/>
        <v>0</v>
      </c>
      <c r="S196" s="265">
        <f t="shared" si="40"/>
        <v>0</v>
      </c>
      <c r="T196" s="265">
        <f t="shared" si="40"/>
        <v>0</v>
      </c>
      <c r="U196" s="265">
        <f t="shared" si="40"/>
        <v>0</v>
      </c>
      <c r="V196" s="265">
        <f t="shared" si="40"/>
        <v>0</v>
      </c>
      <c r="W196" s="265">
        <f t="shared" si="40"/>
        <v>0</v>
      </c>
      <c r="X196" s="14"/>
      <c r="Y196" s="14"/>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18"/>
      <c r="FP196" s="18"/>
      <c r="FQ196" s="18"/>
      <c r="FR196" s="18"/>
      <c r="FS196" s="18"/>
      <c r="FT196" s="18"/>
      <c r="FU196" s="18"/>
      <c r="FV196" s="18"/>
      <c r="FW196" s="18"/>
      <c r="FX196" s="18"/>
      <c r="FY196" s="18"/>
      <c r="FZ196" s="18"/>
      <c r="GA196" s="18"/>
      <c r="GB196" s="18"/>
      <c r="GC196" s="18"/>
      <c r="GD196" s="18"/>
      <c r="GE196" s="18"/>
      <c r="GF196" s="18"/>
      <c r="GG196" s="18"/>
      <c r="GH196" s="18"/>
      <c r="GI196" s="18"/>
      <c r="GJ196" s="18"/>
      <c r="GK196" s="18"/>
      <c r="GL196" s="18"/>
      <c r="GM196" s="18"/>
      <c r="GN196" s="18"/>
      <c r="GO196" s="18"/>
      <c r="GP196" s="18"/>
      <c r="GQ196" s="18"/>
      <c r="GR196" s="18"/>
      <c r="GS196" s="18"/>
      <c r="GT196" s="18"/>
      <c r="GU196" s="18"/>
      <c r="GV196" s="18"/>
      <c r="GW196" s="18"/>
      <c r="GX196" s="18"/>
      <c r="GY196" s="18"/>
      <c r="GZ196" s="18"/>
      <c r="HA196" s="18"/>
      <c r="HB196" s="18"/>
      <c r="HC196" s="18"/>
      <c r="HD196" s="18"/>
      <c r="HE196" s="18"/>
      <c r="HF196" s="18"/>
      <c r="HG196" s="18"/>
      <c r="HH196" s="18"/>
      <c r="HI196" s="18"/>
      <c r="HJ196" s="18"/>
      <c r="HK196" s="18"/>
      <c r="HL196" s="18"/>
      <c r="HM196" s="18"/>
      <c r="HN196" s="18"/>
      <c r="HO196" s="18"/>
      <c r="HP196" s="22"/>
      <c r="HQ196" s="22"/>
      <c r="HR196" s="22"/>
      <c r="HS196" s="22"/>
      <c r="HT196" s="22"/>
    </row>
    <row r="197" spans="1:228" s="16" customFormat="1" ht="165.75" customHeight="1">
      <c r="A197" s="203"/>
      <c r="B197" s="221"/>
      <c r="C197" s="222"/>
      <c r="D197" s="41"/>
      <c r="E197" s="41"/>
      <c r="F197" s="266"/>
      <c r="G197" s="267"/>
      <c r="H197" s="267"/>
      <c r="I197" s="267"/>
      <c r="J197" s="267"/>
      <c r="K197" s="266"/>
      <c r="L197" s="266"/>
      <c r="M197" s="270"/>
      <c r="N197" s="71"/>
      <c r="O197" s="41"/>
      <c r="P197" s="266"/>
      <c r="Q197" s="267"/>
      <c r="R197" s="267"/>
      <c r="S197" s="267"/>
      <c r="T197" s="267"/>
      <c r="U197" s="266"/>
      <c r="V197" s="266"/>
      <c r="W197" s="270"/>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18"/>
      <c r="FP197" s="18"/>
      <c r="FQ197" s="18"/>
      <c r="FR197" s="18"/>
      <c r="FS197" s="18"/>
      <c r="FT197" s="18"/>
      <c r="FU197" s="18"/>
      <c r="FV197" s="18"/>
      <c r="FW197" s="18"/>
      <c r="FX197" s="18"/>
      <c r="FY197" s="18"/>
      <c r="FZ197" s="18"/>
      <c r="GA197" s="18"/>
      <c r="GB197" s="18"/>
      <c r="GC197" s="18"/>
      <c r="GD197" s="18"/>
      <c r="GE197" s="18"/>
      <c r="GF197" s="18"/>
      <c r="GG197" s="18"/>
      <c r="GH197" s="18"/>
      <c r="GI197" s="18"/>
      <c r="GJ197" s="18"/>
      <c r="GK197" s="18"/>
      <c r="GL197" s="18"/>
      <c r="GM197" s="18"/>
      <c r="GN197" s="18"/>
      <c r="GO197" s="18"/>
      <c r="GP197" s="18"/>
      <c r="GQ197" s="18"/>
      <c r="GR197" s="18"/>
      <c r="GS197" s="18"/>
      <c r="GT197" s="18"/>
      <c r="GU197" s="18"/>
      <c r="GV197" s="18"/>
      <c r="GW197" s="18"/>
      <c r="GX197" s="18"/>
      <c r="GY197" s="18"/>
      <c r="GZ197" s="18"/>
      <c r="HA197" s="18"/>
      <c r="HB197" s="18"/>
      <c r="HC197" s="18"/>
      <c r="HD197" s="18"/>
      <c r="HE197" s="18"/>
      <c r="HF197" s="18"/>
      <c r="HG197" s="18"/>
      <c r="HH197" s="18"/>
      <c r="HI197" s="18"/>
      <c r="HJ197" s="18"/>
      <c r="HK197" s="18"/>
      <c r="HL197" s="18"/>
      <c r="HM197" s="18"/>
      <c r="HN197" s="18"/>
      <c r="HO197" s="18"/>
      <c r="HP197" s="22"/>
      <c r="HQ197" s="22"/>
      <c r="HR197" s="22"/>
      <c r="HS197" s="22"/>
      <c r="HT197" s="22"/>
    </row>
    <row r="198" spans="1:228" s="16" customFormat="1" ht="75" customHeight="1">
      <c r="A198" s="223"/>
      <c r="B198" s="224"/>
      <c r="C198" s="225"/>
      <c r="D198" s="219"/>
      <c r="E198" s="219"/>
      <c r="F198" s="219"/>
      <c r="G198" s="219"/>
      <c r="H198" s="219"/>
      <c r="I198" s="219"/>
      <c r="J198" s="219"/>
      <c r="K198" s="219"/>
      <c r="L198" s="219"/>
      <c r="M198" s="219"/>
      <c r="N198" s="71"/>
      <c r="O198" s="219"/>
      <c r="P198" s="219"/>
      <c r="Q198" s="219"/>
      <c r="R198" s="219"/>
      <c r="S198" s="219"/>
      <c r="T198" s="219"/>
      <c r="U198" s="219"/>
      <c r="V198" s="219"/>
      <c r="W198" s="219"/>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18"/>
      <c r="FP198" s="18"/>
      <c r="FQ198" s="18"/>
      <c r="FR198" s="18"/>
      <c r="FS198" s="18"/>
      <c r="FT198" s="18"/>
      <c r="FU198" s="18"/>
      <c r="FV198" s="18"/>
      <c r="FW198" s="18"/>
      <c r="FX198" s="18"/>
      <c r="FY198" s="18"/>
      <c r="FZ198" s="18"/>
      <c r="GA198" s="18"/>
      <c r="GB198" s="18"/>
      <c r="GC198" s="18"/>
      <c r="GD198" s="18"/>
      <c r="GE198" s="18"/>
      <c r="GF198" s="18"/>
      <c r="GG198" s="18"/>
      <c r="GH198" s="18"/>
      <c r="GI198" s="18"/>
      <c r="GJ198" s="18"/>
      <c r="GK198" s="18"/>
      <c r="GL198" s="18"/>
      <c r="GM198" s="18"/>
      <c r="GN198" s="18"/>
      <c r="GO198" s="18"/>
      <c r="GP198" s="18"/>
      <c r="GQ198" s="18"/>
      <c r="GR198" s="18"/>
      <c r="GS198" s="18"/>
      <c r="GT198" s="18"/>
      <c r="GU198" s="18"/>
      <c r="GV198" s="18"/>
      <c r="GW198" s="18"/>
      <c r="GX198" s="18"/>
      <c r="GY198" s="18"/>
      <c r="GZ198" s="18"/>
      <c r="HA198" s="18"/>
      <c r="HB198" s="18"/>
      <c r="HC198" s="18"/>
      <c r="HD198" s="18"/>
      <c r="HE198" s="18"/>
      <c r="HF198" s="18"/>
      <c r="HG198" s="18"/>
      <c r="HH198" s="18"/>
      <c r="HI198" s="18"/>
      <c r="HJ198" s="18"/>
      <c r="HK198" s="18"/>
      <c r="HL198" s="18"/>
      <c r="HM198" s="18"/>
      <c r="HN198" s="18"/>
      <c r="HO198" s="18"/>
      <c r="HP198" s="22"/>
      <c r="HQ198" s="22"/>
      <c r="HR198" s="22"/>
      <c r="HS198" s="22"/>
      <c r="HT198" s="22"/>
    </row>
    <row r="199" spans="1:228" s="16" customFormat="1" ht="20.25">
      <c r="A199" s="18"/>
      <c r="B199" s="19"/>
      <c r="C199" s="19"/>
      <c r="D199" s="20"/>
      <c r="E199" s="20"/>
      <c r="F199" s="20"/>
      <c r="G199" s="20"/>
      <c r="H199" s="20"/>
      <c r="I199" s="20"/>
      <c r="J199" s="20"/>
      <c r="K199" s="20"/>
      <c r="L199" s="20"/>
      <c r="M199" s="20"/>
      <c r="N199" s="21"/>
      <c r="O199" s="20"/>
      <c r="P199" s="20"/>
      <c r="Q199" s="20"/>
      <c r="R199" s="20"/>
      <c r="S199" s="20"/>
      <c r="T199" s="20"/>
      <c r="U199" s="20"/>
      <c r="V199" s="20"/>
      <c r="W199" s="20"/>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18"/>
      <c r="FP199" s="18"/>
      <c r="FQ199" s="18"/>
      <c r="FR199" s="18"/>
      <c r="FS199" s="18"/>
      <c r="FT199" s="18"/>
      <c r="FU199" s="18"/>
      <c r="FV199" s="18"/>
      <c r="FW199" s="18"/>
      <c r="FX199" s="18"/>
      <c r="FY199" s="18"/>
      <c r="FZ199" s="18"/>
      <c r="GA199" s="18"/>
      <c r="GB199" s="18"/>
      <c r="GC199" s="18"/>
      <c r="GD199" s="18"/>
      <c r="GE199" s="18"/>
      <c r="GF199" s="18"/>
      <c r="GG199" s="18"/>
      <c r="GH199" s="18"/>
      <c r="GI199" s="18"/>
      <c r="GJ199" s="18"/>
      <c r="GK199" s="18"/>
      <c r="GL199" s="18"/>
      <c r="GM199" s="18"/>
      <c r="GN199" s="18"/>
      <c r="GO199" s="18"/>
      <c r="GP199" s="18"/>
      <c r="GQ199" s="18"/>
      <c r="GR199" s="18"/>
      <c r="GS199" s="18"/>
      <c r="GT199" s="18"/>
      <c r="GU199" s="18"/>
      <c r="GV199" s="18"/>
      <c r="GW199" s="18"/>
      <c r="GX199" s="18"/>
      <c r="GY199" s="18"/>
      <c r="GZ199" s="18"/>
      <c r="HA199" s="18"/>
      <c r="HB199" s="18"/>
      <c r="HC199" s="18"/>
      <c r="HD199" s="18"/>
      <c r="HE199" s="18"/>
      <c r="HF199" s="18"/>
      <c r="HG199" s="18"/>
      <c r="HH199" s="18"/>
      <c r="HI199" s="18"/>
      <c r="HJ199" s="18"/>
      <c r="HK199" s="18"/>
      <c r="HL199" s="18"/>
      <c r="HM199" s="18"/>
      <c r="HN199" s="18"/>
      <c r="HO199" s="18"/>
      <c r="HP199" s="22"/>
      <c r="HQ199" s="22"/>
      <c r="HR199" s="22"/>
      <c r="HS199" s="22"/>
      <c r="HT199" s="22"/>
    </row>
    <row r="200" spans="1:228" s="16" customFormat="1" ht="20.25">
      <c r="A200" s="18"/>
      <c r="B200" s="19"/>
      <c r="C200" s="19"/>
      <c r="D200" s="20"/>
      <c r="E200" s="20"/>
      <c r="F200" s="20"/>
      <c r="G200" s="20"/>
      <c r="H200" s="20"/>
      <c r="I200" s="20"/>
      <c r="J200" s="20"/>
      <c r="K200" s="20"/>
      <c r="L200" s="20"/>
      <c r="M200" s="20"/>
      <c r="N200" s="21"/>
      <c r="O200" s="20"/>
      <c r="P200" s="20"/>
      <c r="Q200" s="20"/>
      <c r="R200" s="20"/>
      <c r="S200" s="20"/>
      <c r="T200" s="20"/>
      <c r="U200" s="20"/>
      <c r="V200" s="20"/>
      <c r="W200" s="20"/>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18"/>
      <c r="FP200" s="18"/>
      <c r="FQ200" s="18"/>
      <c r="FR200" s="18"/>
      <c r="FS200" s="18"/>
      <c r="FT200" s="18"/>
      <c r="FU200" s="18"/>
      <c r="FV200" s="18"/>
      <c r="FW200" s="18"/>
      <c r="FX200" s="18"/>
      <c r="FY200" s="18"/>
      <c r="FZ200" s="18"/>
      <c r="GA200" s="18"/>
      <c r="GB200" s="18"/>
      <c r="GC200" s="18"/>
      <c r="GD200" s="18"/>
      <c r="GE200" s="18"/>
      <c r="GF200" s="18"/>
      <c r="GG200" s="18"/>
      <c r="GH200" s="18"/>
      <c r="GI200" s="18"/>
      <c r="GJ200" s="18"/>
      <c r="GK200" s="18"/>
      <c r="GL200" s="18"/>
      <c r="GM200" s="18"/>
      <c r="GN200" s="18"/>
      <c r="GO200" s="18"/>
      <c r="GP200" s="18"/>
      <c r="GQ200" s="18"/>
      <c r="GR200" s="18"/>
      <c r="GS200" s="18"/>
      <c r="GT200" s="18"/>
      <c r="GU200" s="18"/>
      <c r="GV200" s="18"/>
      <c r="GW200" s="18"/>
      <c r="GX200" s="18"/>
      <c r="GY200" s="18"/>
      <c r="GZ200" s="18"/>
      <c r="HA200" s="18"/>
      <c r="HB200" s="18"/>
      <c r="HC200" s="18"/>
      <c r="HD200" s="18"/>
      <c r="HE200" s="18"/>
      <c r="HF200" s="18"/>
      <c r="HG200" s="18"/>
      <c r="HH200" s="18"/>
      <c r="HI200" s="18"/>
      <c r="HJ200" s="18"/>
      <c r="HK200" s="18"/>
      <c r="HL200" s="18"/>
      <c r="HM200" s="18"/>
      <c r="HN200" s="18"/>
      <c r="HO200" s="18"/>
      <c r="HP200" s="22"/>
      <c r="HQ200" s="22"/>
      <c r="HR200" s="22"/>
      <c r="HS200" s="22"/>
      <c r="HT200" s="22"/>
    </row>
    <row r="201" spans="1:228" s="16" customFormat="1" ht="20.25">
      <c r="A201" s="18"/>
      <c r="B201" s="19"/>
      <c r="C201" s="19"/>
      <c r="D201" s="20"/>
      <c r="E201" s="20"/>
      <c r="F201" s="20"/>
      <c r="G201" s="20"/>
      <c r="H201" s="20"/>
      <c r="I201" s="20"/>
      <c r="J201" s="20"/>
      <c r="K201" s="20"/>
      <c r="L201" s="20"/>
      <c r="M201" s="20"/>
      <c r="N201" s="21"/>
      <c r="O201" s="20"/>
      <c r="P201" s="20"/>
      <c r="Q201" s="20"/>
      <c r="R201" s="20"/>
      <c r="S201" s="20"/>
      <c r="T201" s="20"/>
      <c r="U201" s="20"/>
      <c r="V201" s="20"/>
      <c r="W201" s="20"/>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18"/>
      <c r="HC201" s="18"/>
      <c r="HD201" s="18"/>
      <c r="HE201" s="18"/>
      <c r="HF201" s="18"/>
      <c r="HG201" s="18"/>
      <c r="HH201" s="18"/>
      <c r="HI201" s="18"/>
      <c r="HJ201" s="18"/>
      <c r="HK201" s="18"/>
      <c r="HL201" s="18"/>
      <c r="HM201" s="18"/>
      <c r="HN201" s="18"/>
      <c r="HO201" s="18"/>
      <c r="HP201" s="22"/>
      <c r="HQ201" s="22"/>
      <c r="HR201" s="22"/>
      <c r="HS201" s="22"/>
      <c r="HT201" s="22"/>
    </row>
    <row r="202" spans="1:228" s="16" customFormat="1" ht="20.25">
      <c r="A202" s="18"/>
      <c r="B202" s="19"/>
      <c r="C202" s="19"/>
      <c r="D202" s="20"/>
      <c r="E202" s="20"/>
      <c r="F202" s="20"/>
      <c r="G202" s="20"/>
      <c r="H202" s="20"/>
      <c r="I202" s="20"/>
      <c r="J202" s="20"/>
      <c r="K202" s="20"/>
      <c r="L202" s="20"/>
      <c r="M202" s="20"/>
      <c r="N202" s="21"/>
      <c r="O202" s="20"/>
      <c r="P202" s="20"/>
      <c r="Q202" s="20"/>
      <c r="R202" s="20"/>
      <c r="S202" s="20"/>
      <c r="T202" s="20"/>
      <c r="U202" s="20"/>
      <c r="V202" s="20"/>
      <c r="W202" s="20"/>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8"/>
      <c r="HL202" s="18"/>
      <c r="HM202" s="18"/>
      <c r="HN202" s="18"/>
      <c r="HO202" s="18"/>
      <c r="HP202" s="22"/>
      <c r="HQ202" s="22"/>
      <c r="HR202" s="22"/>
      <c r="HS202" s="22"/>
      <c r="HT202" s="22"/>
    </row>
    <row r="203" spans="1:228" s="16" customFormat="1" ht="20.25">
      <c r="A203" s="18"/>
      <c r="B203" s="19"/>
      <c r="C203" s="19"/>
      <c r="D203" s="20"/>
      <c r="E203" s="20"/>
      <c r="F203" s="20"/>
      <c r="G203" s="20"/>
      <c r="H203" s="20"/>
      <c r="I203" s="20"/>
      <c r="J203" s="20"/>
      <c r="K203" s="20"/>
      <c r="L203" s="20"/>
      <c r="M203" s="20"/>
      <c r="N203" s="21"/>
      <c r="O203" s="20"/>
      <c r="P203" s="20"/>
      <c r="Q203" s="20"/>
      <c r="R203" s="20"/>
      <c r="S203" s="20"/>
      <c r="T203" s="20"/>
      <c r="U203" s="20"/>
      <c r="V203" s="20"/>
      <c r="W203" s="20"/>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18"/>
      <c r="FP203" s="18"/>
      <c r="FQ203" s="18"/>
      <c r="FR203" s="18"/>
      <c r="FS203" s="18"/>
      <c r="FT203" s="18"/>
      <c r="FU203" s="18"/>
      <c r="FV203" s="18"/>
      <c r="FW203" s="18"/>
      <c r="FX203" s="18"/>
      <c r="FY203" s="18"/>
      <c r="FZ203" s="18"/>
      <c r="GA203" s="18"/>
      <c r="GB203" s="18"/>
      <c r="GC203" s="18"/>
      <c r="GD203" s="18"/>
      <c r="GE203" s="18"/>
      <c r="GF203" s="18"/>
      <c r="GG203" s="18"/>
      <c r="GH203" s="18"/>
      <c r="GI203" s="18"/>
      <c r="GJ203" s="18"/>
      <c r="GK203" s="18"/>
      <c r="GL203" s="18"/>
      <c r="GM203" s="18"/>
      <c r="GN203" s="18"/>
      <c r="GO203" s="18"/>
      <c r="GP203" s="18"/>
      <c r="GQ203" s="18"/>
      <c r="GR203" s="18"/>
      <c r="GS203" s="18"/>
      <c r="GT203" s="18"/>
      <c r="GU203" s="18"/>
      <c r="GV203" s="18"/>
      <c r="GW203" s="18"/>
      <c r="GX203" s="18"/>
      <c r="GY203" s="18"/>
      <c r="GZ203" s="18"/>
      <c r="HA203" s="18"/>
      <c r="HB203" s="18"/>
      <c r="HC203" s="18"/>
      <c r="HD203" s="18"/>
      <c r="HE203" s="18"/>
      <c r="HF203" s="18"/>
      <c r="HG203" s="18"/>
      <c r="HH203" s="18"/>
      <c r="HI203" s="18"/>
      <c r="HJ203" s="18"/>
      <c r="HK203" s="18"/>
      <c r="HL203" s="18"/>
      <c r="HM203" s="18"/>
      <c r="HN203" s="18"/>
      <c r="HO203" s="18"/>
      <c r="HP203" s="22"/>
      <c r="HQ203" s="22"/>
      <c r="HR203" s="22"/>
      <c r="HS203" s="22"/>
      <c r="HT203" s="22"/>
    </row>
    <row r="204" spans="1:228" s="16" customFormat="1" ht="20.25">
      <c r="A204" s="18"/>
      <c r="B204" s="19"/>
      <c r="C204" s="19"/>
      <c r="D204" s="20"/>
      <c r="E204" s="20"/>
      <c r="F204" s="20"/>
      <c r="G204" s="20"/>
      <c r="H204" s="20"/>
      <c r="I204" s="20"/>
      <c r="J204" s="20"/>
      <c r="K204" s="20"/>
      <c r="L204" s="20"/>
      <c r="M204" s="20"/>
      <c r="N204" s="21"/>
      <c r="O204" s="20"/>
      <c r="P204" s="20"/>
      <c r="Q204" s="20"/>
      <c r="R204" s="20"/>
      <c r="S204" s="20"/>
      <c r="T204" s="20"/>
      <c r="U204" s="20"/>
      <c r="V204" s="20"/>
      <c r="W204" s="20"/>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18"/>
      <c r="FP204" s="18"/>
      <c r="FQ204" s="18"/>
      <c r="FR204" s="18"/>
      <c r="FS204" s="18"/>
      <c r="FT204" s="18"/>
      <c r="FU204" s="18"/>
      <c r="FV204" s="18"/>
      <c r="FW204" s="18"/>
      <c r="FX204" s="18"/>
      <c r="FY204" s="18"/>
      <c r="FZ204" s="18"/>
      <c r="GA204" s="18"/>
      <c r="GB204" s="18"/>
      <c r="GC204" s="18"/>
      <c r="GD204" s="18"/>
      <c r="GE204" s="18"/>
      <c r="GF204" s="18"/>
      <c r="GG204" s="18"/>
      <c r="GH204" s="18"/>
      <c r="GI204" s="18"/>
      <c r="GJ204" s="18"/>
      <c r="GK204" s="18"/>
      <c r="GL204" s="18"/>
      <c r="GM204" s="18"/>
      <c r="GN204" s="18"/>
      <c r="GO204" s="18"/>
      <c r="GP204" s="18"/>
      <c r="GQ204" s="18"/>
      <c r="GR204" s="18"/>
      <c r="GS204" s="18"/>
      <c r="GT204" s="18"/>
      <c r="GU204" s="18"/>
      <c r="GV204" s="18"/>
      <c r="GW204" s="18"/>
      <c r="GX204" s="18"/>
      <c r="GY204" s="18"/>
      <c r="GZ204" s="18"/>
      <c r="HA204" s="18"/>
      <c r="HB204" s="18"/>
      <c r="HC204" s="18"/>
      <c r="HD204" s="18"/>
      <c r="HE204" s="18"/>
      <c r="HF204" s="18"/>
      <c r="HG204" s="18"/>
      <c r="HH204" s="18"/>
      <c r="HI204" s="18"/>
      <c r="HJ204" s="18"/>
      <c r="HK204" s="18"/>
      <c r="HL204" s="18"/>
      <c r="HM204" s="18"/>
      <c r="HN204" s="18"/>
      <c r="HO204" s="18"/>
      <c r="HP204" s="22"/>
      <c r="HQ204" s="22"/>
      <c r="HR204" s="22"/>
      <c r="HS204" s="22"/>
      <c r="HT204" s="22"/>
    </row>
    <row r="205" spans="1:228" s="16" customFormat="1" ht="20.25">
      <c r="A205" s="18"/>
      <c r="B205" s="19"/>
      <c r="C205" s="19"/>
      <c r="D205" s="20"/>
      <c r="E205" s="20"/>
      <c r="F205" s="20"/>
      <c r="G205" s="20"/>
      <c r="H205" s="20"/>
      <c r="I205" s="20"/>
      <c r="J205" s="20"/>
      <c r="K205" s="20"/>
      <c r="L205" s="20"/>
      <c r="M205" s="20"/>
      <c r="N205" s="21"/>
      <c r="O205" s="20"/>
      <c r="P205" s="20"/>
      <c r="Q205" s="20"/>
      <c r="R205" s="20"/>
      <c r="S205" s="20"/>
      <c r="T205" s="20"/>
      <c r="U205" s="20"/>
      <c r="V205" s="20"/>
      <c r="W205" s="20"/>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18"/>
      <c r="FP205" s="18"/>
      <c r="FQ205" s="18"/>
      <c r="FR205" s="18"/>
      <c r="FS205" s="18"/>
      <c r="FT205" s="18"/>
      <c r="FU205" s="18"/>
      <c r="FV205" s="18"/>
      <c r="FW205" s="18"/>
      <c r="FX205" s="18"/>
      <c r="FY205" s="18"/>
      <c r="FZ205" s="18"/>
      <c r="GA205" s="18"/>
      <c r="GB205" s="18"/>
      <c r="GC205" s="18"/>
      <c r="GD205" s="18"/>
      <c r="GE205" s="18"/>
      <c r="GF205" s="18"/>
      <c r="GG205" s="18"/>
      <c r="GH205" s="18"/>
      <c r="GI205" s="18"/>
      <c r="GJ205" s="18"/>
      <c r="GK205" s="18"/>
      <c r="GL205" s="18"/>
      <c r="GM205" s="18"/>
      <c r="GN205" s="18"/>
      <c r="GO205" s="18"/>
      <c r="GP205" s="18"/>
      <c r="GQ205" s="18"/>
      <c r="GR205" s="18"/>
      <c r="GS205" s="18"/>
      <c r="GT205" s="18"/>
      <c r="GU205" s="18"/>
      <c r="GV205" s="18"/>
      <c r="GW205" s="18"/>
      <c r="GX205" s="18"/>
      <c r="GY205" s="18"/>
      <c r="GZ205" s="18"/>
      <c r="HA205" s="18"/>
      <c r="HB205" s="18"/>
      <c r="HC205" s="18"/>
      <c r="HD205" s="18"/>
      <c r="HE205" s="18"/>
      <c r="HF205" s="18"/>
      <c r="HG205" s="18"/>
      <c r="HH205" s="18"/>
      <c r="HI205" s="18"/>
      <c r="HJ205" s="18"/>
      <c r="HK205" s="18"/>
      <c r="HL205" s="18"/>
      <c r="HM205" s="18"/>
      <c r="HN205" s="18"/>
      <c r="HO205" s="18"/>
      <c r="HP205" s="22"/>
      <c r="HQ205" s="22"/>
      <c r="HR205" s="22"/>
      <c r="HS205" s="22"/>
      <c r="HT205" s="22"/>
    </row>
    <row r="206" spans="1:228" s="16" customFormat="1" ht="20.25">
      <c r="A206" s="18"/>
      <c r="B206" s="19"/>
      <c r="C206" s="19"/>
      <c r="D206" s="20"/>
      <c r="E206" s="20"/>
      <c r="F206" s="20"/>
      <c r="G206" s="20"/>
      <c r="H206" s="20"/>
      <c r="I206" s="20"/>
      <c r="J206" s="20"/>
      <c r="K206" s="20"/>
      <c r="L206" s="20"/>
      <c r="M206" s="20"/>
      <c r="N206" s="21"/>
      <c r="O206" s="20"/>
      <c r="P206" s="20"/>
      <c r="Q206" s="20"/>
      <c r="R206" s="20"/>
      <c r="S206" s="20"/>
      <c r="T206" s="20"/>
      <c r="U206" s="20"/>
      <c r="V206" s="20"/>
      <c r="W206" s="20"/>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18"/>
      <c r="FP206" s="18"/>
      <c r="FQ206" s="18"/>
      <c r="FR206" s="18"/>
      <c r="FS206" s="18"/>
      <c r="FT206" s="18"/>
      <c r="FU206" s="18"/>
      <c r="FV206" s="18"/>
      <c r="FW206" s="18"/>
      <c r="FX206" s="18"/>
      <c r="FY206" s="18"/>
      <c r="FZ206" s="18"/>
      <c r="GA206" s="18"/>
      <c r="GB206" s="18"/>
      <c r="GC206" s="18"/>
      <c r="GD206" s="18"/>
      <c r="GE206" s="18"/>
      <c r="GF206" s="18"/>
      <c r="GG206" s="18"/>
      <c r="GH206" s="18"/>
      <c r="GI206" s="18"/>
      <c r="GJ206" s="18"/>
      <c r="GK206" s="18"/>
      <c r="GL206" s="18"/>
      <c r="GM206" s="18"/>
      <c r="GN206" s="18"/>
      <c r="GO206" s="18"/>
      <c r="GP206" s="18"/>
      <c r="GQ206" s="18"/>
      <c r="GR206" s="18"/>
      <c r="GS206" s="18"/>
      <c r="GT206" s="18"/>
      <c r="GU206" s="18"/>
      <c r="GV206" s="18"/>
      <c r="GW206" s="18"/>
      <c r="GX206" s="18"/>
      <c r="GY206" s="18"/>
      <c r="GZ206" s="18"/>
      <c r="HA206" s="18"/>
      <c r="HB206" s="18"/>
      <c r="HC206" s="18"/>
      <c r="HD206" s="18"/>
      <c r="HE206" s="18"/>
      <c r="HF206" s="18"/>
      <c r="HG206" s="18"/>
      <c r="HH206" s="18"/>
      <c r="HI206" s="18"/>
      <c r="HJ206" s="18"/>
      <c r="HK206" s="18"/>
      <c r="HL206" s="18"/>
      <c r="HM206" s="18"/>
      <c r="HN206" s="18"/>
      <c r="HO206" s="18"/>
      <c r="HP206" s="22"/>
      <c r="HQ206" s="22"/>
      <c r="HR206" s="22"/>
      <c r="HS206" s="22"/>
      <c r="HT206" s="22"/>
    </row>
    <row r="207" spans="1:228" s="16" customFormat="1" ht="20.25">
      <c r="A207" s="18"/>
      <c r="B207" s="19"/>
      <c r="C207" s="19"/>
      <c r="D207" s="20"/>
      <c r="E207" s="20"/>
      <c r="F207" s="20"/>
      <c r="G207" s="20"/>
      <c r="H207" s="20"/>
      <c r="I207" s="20"/>
      <c r="J207" s="20"/>
      <c r="K207" s="20"/>
      <c r="L207" s="20"/>
      <c r="M207" s="20"/>
      <c r="N207" s="21"/>
      <c r="O207" s="20"/>
      <c r="P207" s="20"/>
      <c r="Q207" s="20"/>
      <c r="R207" s="20"/>
      <c r="S207" s="20"/>
      <c r="T207" s="20"/>
      <c r="U207" s="20"/>
      <c r="V207" s="20"/>
      <c r="W207" s="20"/>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18"/>
      <c r="FP207" s="18"/>
      <c r="FQ207" s="18"/>
      <c r="FR207" s="18"/>
      <c r="FS207" s="18"/>
      <c r="FT207" s="18"/>
      <c r="FU207" s="18"/>
      <c r="FV207" s="18"/>
      <c r="FW207" s="18"/>
      <c r="FX207" s="18"/>
      <c r="FY207" s="18"/>
      <c r="FZ207" s="18"/>
      <c r="GA207" s="18"/>
      <c r="GB207" s="18"/>
      <c r="GC207" s="18"/>
      <c r="GD207" s="18"/>
      <c r="GE207" s="18"/>
      <c r="GF207" s="18"/>
      <c r="GG207" s="18"/>
      <c r="GH207" s="18"/>
      <c r="GI207" s="18"/>
      <c r="GJ207" s="18"/>
      <c r="GK207" s="18"/>
      <c r="GL207" s="18"/>
      <c r="GM207" s="18"/>
      <c r="GN207" s="18"/>
      <c r="GO207" s="18"/>
      <c r="GP207" s="18"/>
      <c r="GQ207" s="18"/>
      <c r="GR207" s="18"/>
      <c r="GS207" s="18"/>
      <c r="GT207" s="18"/>
      <c r="GU207" s="18"/>
      <c r="GV207" s="18"/>
      <c r="GW207" s="18"/>
      <c r="GX207" s="18"/>
      <c r="GY207" s="18"/>
      <c r="GZ207" s="18"/>
      <c r="HA207" s="18"/>
      <c r="HB207" s="18"/>
      <c r="HC207" s="18"/>
      <c r="HD207" s="18"/>
      <c r="HE207" s="18"/>
      <c r="HF207" s="18"/>
      <c r="HG207" s="18"/>
      <c r="HH207" s="18"/>
      <c r="HI207" s="18"/>
      <c r="HJ207" s="18"/>
      <c r="HK207" s="18"/>
      <c r="HL207" s="18"/>
      <c r="HM207" s="18"/>
      <c r="HN207" s="18"/>
      <c r="HO207" s="18"/>
      <c r="HP207" s="22"/>
      <c r="HQ207" s="22"/>
      <c r="HR207" s="22"/>
      <c r="HS207" s="22"/>
      <c r="HT207" s="22"/>
    </row>
  </sheetData>
  <sheetProtection/>
  <mergeCells count="10">
    <mergeCell ref="B4:W4"/>
    <mergeCell ref="L5:M5"/>
    <mergeCell ref="V5:W5"/>
    <mergeCell ref="D6:K6"/>
    <mergeCell ref="L6:M6"/>
    <mergeCell ref="N6:U6"/>
    <mergeCell ref="V6:W6"/>
    <mergeCell ref="A6:A8"/>
    <mergeCell ref="B6:B7"/>
    <mergeCell ref="C6:C7"/>
  </mergeCells>
  <printOptions/>
  <pageMargins left="0.71" right="0.12" top="0.35" bottom="0.43" header="0.2" footer="0.28"/>
  <pageSetup horizontalDpi="600" verticalDpi="600" orientation="landscape" paperSize="8" scale="4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悦儿1392863580</cp:lastModifiedBy>
  <cp:lastPrinted>2018-09-06T00:52:15Z</cp:lastPrinted>
  <dcterms:created xsi:type="dcterms:W3CDTF">2016-09-27T07:16:12Z</dcterms:created>
  <dcterms:modified xsi:type="dcterms:W3CDTF">2018-09-17T08:49:29Z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